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xr:revisionPtr revIDLastSave="0" documentId="13_ncr:1_{2B52FCE3-7246-491C-B33B-E5AD767F95CD}" xr6:coauthVersionLast="47" xr6:coauthVersionMax="47" xr10:uidLastSave="{00000000-0000-0000-0000-000000000000}"/>
  <bookViews>
    <workbookView xWindow="-28920" yWindow="-120" windowWidth="29040" windowHeight="15840" xr2:uid="{B9708092-CBDD-4843-9970-9ACC857F34F6}"/>
  </bookViews>
  <sheets>
    <sheet name="코웨이" sheetId="1" r:id="rId1"/>
    <sheet name="청호정수기" sheetId="4" r:id="rId2"/>
    <sheet name="세정기" sheetId="5" r:id="rId3"/>
    <sheet name="연수기타" sheetId="6" r:id="rId4"/>
    <sheet name="청정기" sheetId="7" r:id="rId5"/>
    <sheet name="(특)정수기군" sheetId="8" r:id="rId6"/>
    <sheet name="(특)청정기군" sheetId="9" r:id="rId7"/>
    <sheet name="(특)세정연수제빙" sheetId="10" r:id="rId8"/>
    <sheet name=" 렌탈 교육기관 규정 (정수기, 청정기)" sheetId="11" r:id="rId9"/>
  </sheets>
  <definedNames>
    <definedName name="_xlnm._FilterDatabase" localSheetId="2" hidden="1">세정기!$A$4:$J$88</definedName>
    <definedName name="_xlnm._FilterDatabase" localSheetId="3" hidden="1">연수기타!$A$4:$K$4</definedName>
    <definedName name="_xlnm._FilterDatabase" localSheetId="4" hidden="1">청정기!$A$4:$O$146</definedName>
    <definedName name="_xlnm._FilterDatabase" localSheetId="1" hidden="1">청호정수기!$A$4:$L$445</definedName>
    <definedName name="_xlnm.Print_Area" localSheetId="2">세정기!$A$1:$I$100</definedName>
    <definedName name="_xlnm.Print_Area" localSheetId="3">연수기타!$A$1:$AA$36</definedName>
    <definedName name="_xlnm.Print_Area" localSheetId="4">청정기!$B$1:$I$147</definedName>
    <definedName name="_xlnm.Print_Area" localSheetId="1">청호정수기!$A$1:$I$452</definedName>
  </definedNames>
  <calcPr calcId="181029"/>
  <extLst>
    <ext xmlns:x15="http://schemas.microsoft.com/office/spreadsheetml/2010/11/main" uri="{140A7094-0E35-4892-8432-C4D2E57EDEB5}">
      <x15:workbookPr chartTrackingRefBase="1"/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F61" i="11" l="1"/>
  <c r="F60" i="11"/>
  <c r="F59" i="11"/>
  <c r="F58" i="11"/>
  <c r="F57" i="11"/>
  <c r="F56" i="11"/>
  <c r="F55" i="11"/>
  <c r="F54" i="11"/>
  <c r="F53" i="11"/>
  <c r="F52" i="11"/>
  <c r="F51" i="11"/>
  <c r="F50" i="11"/>
  <c r="F49" i="11"/>
  <c r="F48" i="11"/>
  <c r="F47" i="11"/>
  <c r="F46" i="11"/>
  <c r="F45" i="11"/>
  <c r="F44" i="11"/>
  <c r="F43" i="11"/>
  <c r="F42" i="11"/>
  <c r="F41" i="11"/>
  <c r="F40" i="11"/>
  <c r="F39" i="11"/>
  <c r="F38" i="11"/>
  <c r="F37" i="11"/>
  <c r="F36" i="11"/>
  <c r="F35" i="11"/>
  <c r="F34" i="11"/>
  <c r="F33" i="11"/>
  <c r="F32" i="11"/>
  <c r="F31" i="11"/>
  <c r="F30" i="11"/>
  <c r="F29" i="11"/>
  <c r="F28" i="11"/>
  <c r="F27" i="11"/>
  <c r="F26" i="11"/>
  <c r="F25" i="11"/>
  <c r="F24" i="11"/>
  <c r="F23" i="11"/>
  <c r="F22" i="11"/>
  <c r="F21" i="11"/>
  <c r="F20" i="11"/>
  <c r="F19" i="11"/>
  <c r="F18" i="11"/>
  <c r="F17" i="11"/>
  <c r="F16" i="11"/>
  <c r="F15" i="11"/>
  <c r="F14" i="11"/>
  <c r="F13" i="11"/>
  <c r="F12" i="11"/>
  <c r="F11" i="11"/>
  <c r="F10" i="11"/>
  <c r="F9" i="11"/>
  <c r="F8" i="11"/>
  <c r="F7" i="11"/>
  <c r="F6" i="11"/>
  <c r="F5" i="11"/>
  <c r="F4" i="11"/>
  <c r="F3" i="11"/>
  <c r="G34" i="10"/>
  <c r="E30" i="10"/>
  <c r="E29" i="10"/>
  <c r="E28" i="10"/>
  <c r="E27" i="10"/>
  <c r="E26" i="10"/>
  <c r="E25" i="10"/>
  <c r="E24" i="10"/>
  <c r="E23" i="10"/>
  <c r="E22" i="10"/>
  <c r="E21" i="10"/>
  <c r="E20" i="10"/>
  <c r="E19" i="10"/>
  <c r="E18" i="10"/>
  <c r="E17" i="10"/>
  <c r="E16" i="10"/>
  <c r="E15" i="10"/>
  <c r="E14" i="10"/>
  <c r="E13" i="10"/>
  <c r="E12" i="10"/>
  <c r="D41" i="9"/>
  <c r="D40" i="9"/>
  <c r="D39" i="9"/>
  <c r="D38" i="9"/>
  <c r="D37" i="9"/>
  <c r="F37" i="9" s="1"/>
  <c r="F36" i="9"/>
  <c r="F35" i="9"/>
  <c r="F34" i="9"/>
  <c r="F33" i="9"/>
  <c r="F32" i="9"/>
  <c r="F31" i="9"/>
  <c r="F30" i="9"/>
  <c r="F29" i="9"/>
  <c r="D28" i="9"/>
  <c r="F28" i="9" s="1"/>
  <c r="D27" i="9"/>
  <c r="F27" i="9" s="1"/>
  <c r="D26" i="9"/>
  <c r="D25" i="9"/>
  <c r="D24" i="9"/>
  <c r="D23" i="9"/>
  <c r="D22" i="9"/>
  <c r="F22" i="9" s="1"/>
  <c r="D21" i="9"/>
  <c r="F21" i="9" s="1"/>
  <c r="D20" i="9"/>
  <c r="D19" i="9"/>
  <c r="D18" i="9"/>
  <c r="D17" i="9"/>
  <c r="D16" i="9"/>
  <c r="F16" i="9" s="1"/>
  <c r="F15" i="9"/>
  <c r="F14" i="9"/>
  <c r="F13" i="9"/>
  <c r="F12" i="9"/>
  <c r="D97" i="8"/>
  <c r="D96" i="8"/>
  <c r="D95" i="8"/>
  <c r="D94" i="8"/>
  <c r="F94" i="8" s="1"/>
  <c r="D93" i="8"/>
  <c r="F93" i="8" s="1"/>
  <c r="D92" i="8"/>
  <c r="D91" i="8"/>
  <c r="F91" i="8" s="1"/>
  <c r="D90" i="8"/>
  <c r="F90" i="8" s="1"/>
  <c r="D89" i="8"/>
  <c r="D88" i="8"/>
  <c r="F88" i="8" s="1"/>
  <c r="D87" i="8"/>
  <c r="F87" i="8" s="1"/>
  <c r="D86" i="8"/>
  <c r="F85" i="8"/>
  <c r="D85" i="8"/>
  <c r="D84" i="8"/>
  <c r="F84" i="8" s="1"/>
  <c r="D83" i="8"/>
  <c r="F82" i="8"/>
  <c r="D82" i="8"/>
  <c r="D81" i="8"/>
  <c r="F81" i="8" s="1"/>
  <c r="D80" i="8"/>
  <c r="D79" i="8"/>
  <c r="F79" i="8" s="1"/>
  <c r="F78" i="8"/>
  <c r="D78" i="8"/>
  <c r="D77" i="8"/>
  <c r="F76" i="8"/>
  <c r="D76" i="8"/>
  <c r="F75" i="8"/>
  <c r="D75" i="8"/>
  <c r="D74" i="8"/>
  <c r="D73" i="8"/>
  <c r="F73" i="8" s="1"/>
  <c r="D72" i="8"/>
  <c r="F72" i="8" s="1"/>
  <c r="D71" i="8"/>
  <c r="D70" i="8"/>
  <c r="F70" i="8" s="1"/>
  <c r="F69" i="8"/>
  <c r="D69" i="8"/>
  <c r="D68" i="8"/>
  <c r="D67" i="8"/>
  <c r="F67" i="8" s="1"/>
  <c r="D66" i="8"/>
  <c r="F66" i="8" s="1"/>
  <c r="D65" i="8"/>
  <c r="F64" i="8"/>
  <c r="D64" i="8"/>
  <c r="D63" i="8"/>
  <c r="F63" i="8" s="1"/>
  <c r="D62" i="8"/>
  <c r="D61" i="8"/>
  <c r="F61" i="8" s="1"/>
  <c r="D60" i="8"/>
  <c r="F60" i="8" s="1"/>
  <c r="D59" i="8"/>
  <c r="D58" i="8"/>
  <c r="F58" i="8" s="1"/>
  <c r="F57" i="8"/>
  <c r="D57" i="8"/>
  <c r="D56" i="8"/>
  <c r="D55" i="8"/>
  <c r="F55" i="8" s="1"/>
  <c r="D54" i="8"/>
  <c r="F54" i="8" s="1"/>
  <c r="D53" i="8"/>
  <c r="D52" i="8"/>
  <c r="F52" i="8" s="1"/>
  <c r="D51" i="8"/>
  <c r="F51" i="8" s="1"/>
  <c r="D50" i="8"/>
  <c r="F49" i="8"/>
  <c r="D49" i="8"/>
  <c r="D48" i="8"/>
  <c r="F48" i="8" s="1"/>
  <c r="D47" i="8"/>
  <c r="F46" i="8"/>
  <c r="D46" i="8"/>
  <c r="D45" i="8"/>
  <c r="F45" i="8" s="1"/>
  <c r="D44" i="8"/>
  <c r="F44" i="8" s="1"/>
  <c r="F43" i="8"/>
  <c r="D43" i="8"/>
  <c r="D42" i="8"/>
  <c r="F42" i="8" s="1"/>
  <c r="F41" i="8"/>
  <c r="D41" i="8"/>
  <c r="F40" i="8"/>
  <c r="D40" i="8"/>
  <c r="D39" i="8"/>
  <c r="F39" i="8" s="1"/>
  <c r="D38" i="8"/>
  <c r="F38" i="8" s="1"/>
  <c r="F37" i="8"/>
  <c r="D37" i="8"/>
  <c r="D36" i="8"/>
  <c r="F36" i="8" s="1"/>
  <c r="F35" i="8"/>
  <c r="D35" i="8"/>
  <c r="F34" i="8"/>
  <c r="D34" i="8"/>
  <c r="D33" i="8"/>
  <c r="F33" i="8" s="1"/>
  <c r="D32" i="8"/>
  <c r="F32" i="8" s="1"/>
  <c r="F31" i="8"/>
  <c r="D31" i="8"/>
  <c r="D30" i="8"/>
  <c r="F30" i="8" s="1"/>
  <c r="F29" i="8"/>
  <c r="D29" i="8"/>
  <c r="F28" i="8"/>
  <c r="D28" i="8"/>
  <c r="D27" i="8"/>
  <c r="F27" i="8" s="1"/>
  <c r="D26" i="8"/>
  <c r="F26" i="8" s="1"/>
  <c r="F25" i="8"/>
  <c r="D25" i="8"/>
  <c r="D24" i="8"/>
  <c r="F24" i="8" s="1"/>
  <c r="F23" i="8"/>
  <c r="D23" i="8"/>
  <c r="F22" i="8"/>
  <c r="D22" i="8"/>
  <c r="D21" i="8"/>
  <c r="F21" i="8" s="1"/>
  <c r="D20" i="8"/>
  <c r="F20" i="8" s="1"/>
  <c r="F19" i="8"/>
  <c r="D19" i="8"/>
  <c r="D18" i="8"/>
  <c r="F18" i="8" s="1"/>
  <c r="F17" i="8"/>
  <c r="D17" i="8"/>
  <c r="D15" i="8"/>
  <c r="D14" i="8"/>
  <c r="F14" i="8" s="1"/>
  <c r="I28" i="7"/>
  <c r="I27" i="7"/>
  <c r="I26" i="7"/>
  <c r="I25" i="7"/>
  <c r="I24" i="7"/>
  <c r="I23" i="7"/>
  <c r="I22" i="7"/>
  <c r="I21" i="7"/>
  <c r="I20" i="7"/>
  <c r="I19" i="7"/>
  <c r="I18" i="7"/>
  <c r="I15" i="7"/>
  <c r="I14" i="7"/>
  <c r="I13" i="7"/>
  <c r="I12" i="7"/>
  <c r="I11" i="7"/>
  <c r="I10" i="7"/>
  <c r="I9" i="7"/>
  <c r="I8" i="7"/>
  <c r="I7" i="7"/>
  <c r="I6" i="7"/>
  <c r="I5" i="7"/>
  <c r="K470" i="6"/>
  <c r="K469" i="6"/>
  <c r="K468" i="6"/>
  <c r="K467" i="6"/>
  <c r="K466" i="6"/>
  <c r="K465" i="6"/>
  <c r="K464" i="6"/>
  <c r="K463" i="6"/>
  <c r="K462" i="6"/>
  <c r="K461" i="6"/>
  <c r="K460" i="6"/>
  <c r="K459" i="6"/>
  <c r="K458" i="6"/>
  <c r="K457" i="6"/>
  <c r="K456" i="6"/>
  <c r="K455" i="6"/>
  <c r="K454" i="6"/>
  <c r="K453" i="6"/>
  <c r="K452" i="6"/>
  <c r="K451" i="6"/>
  <c r="K450" i="6"/>
  <c r="K449" i="6"/>
  <c r="K448" i="6"/>
  <c r="K447" i="6"/>
  <c r="K446" i="6"/>
  <c r="K445" i="6"/>
  <c r="K444" i="6"/>
  <c r="K443" i="6"/>
  <c r="K442" i="6"/>
  <c r="K441" i="6"/>
  <c r="K440" i="6"/>
  <c r="K439" i="6"/>
  <c r="K438" i="6"/>
  <c r="K437" i="6"/>
  <c r="K436" i="6"/>
  <c r="K435" i="6"/>
  <c r="K434" i="6"/>
  <c r="K433" i="6"/>
  <c r="K432" i="6"/>
  <c r="K431" i="6"/>
  <c r="K430" i="6"/>
  <c r="K429" i="6"/>
  <c r="K428" i="6"/>
  <c r="K427" i="6"/>
  <c r="K426" i="6"/>
  <c r="K425" i="6"/>
  <c r="K424" i="6"/>
  <c r="K423" i="6"/>
  <c r="K422" i="6"/>
  <c r="K421" i="6"/>
  <c r="K420" i="6"/>
  <c r="K419" i="6"/>
  <c r="K418" i="6"/>
  <c r="K417" i="6"/>
  <c r="K416" i="6"/>
  <c r="K415" i="6"/>
  <c r="K414" i="6"/>
  <c r="K413" i="6"/>
  <c r="K412" i="6"/>
  <c r="K411" i="6"/>
  <c r="K410" i="6"/>
  <c r="K409" i="6"/>
  <c r="K408" i="6"/>
  <c r="K407" i="6"/>
  <c r="K406" i="6"/>
  <c r="K405" i="6"/>
  <c r="K404" i="6"/>
  <c r="K403" i="6"/>
  <c r="K402" i="6"/>
  <c r="K401" i="6"/>
  <c r="K400" i="6"/>
  <c r="K399" i="6"/>
  <c r="K398" i="6"/>
  <c r="K397" i="6"/>
  <c r="K396" i="6"/>
  <c r="K395" i="6"/>
  <c r="K394" i="6"/>
  <c r="K393" i="6"/>
  <c r="K392" i="6"/>
  <c r="K391" i="6"/>
  <c r="K390" i="6"/>
  <c r="K389" i="6"/>
  <c r="K388" i="6"/>
  <c r="K387" i="6"/>
  <c r="K386" i="6"/>
  <c r="K385" i="6"/>
  <c r="K384" i="6"/>
  <c r="K383" i="6"/>
  <c r="K382" i="6"/>
  <c r="K381" i="6"/>
  <c r="K380" i="6"/>
  <c r="K379" i="6"/>
  <c r="K378" i="6"/>
  <c r="K377" i="6"/>
  <c r="K376" i="6"/>
  <c r="K375" i="6"/>
  <c r="K374" i="6"/>
  <c r="K373" i="6"/>
  <c r="K372" i="6"/>
  <c r="K371" i="6"/>
  <c r="K370" i="6"/>
  <c r="K369" i="6"/>
  <c r="K368" i="6"/>
  <c r="K367" i="6"/>
  <c r="K366" i="6"/>
  <c r="K365" i="6"/>
  <c r="K364" i="6"/>
  <c r="K363" i="6"/>
  <c r="K362" i="6"/>
  <c r="K361" i="6"/>
  <c r="K360" i="6"/>
  <c r="K359" i="6"/>
  <c r="K358" i="6"/>
  <c r="K357" i="6"/>
  <c r="K356" i="6"/>
  <c r="K355" i="6"/>
  <c r="K354" i="6"/>
  <c r="K353" i="6"/>
  <c r="K352" i="6"/>
  <c r="K351" i="6"/>
  <c r="K350" i="6"/>
  <c r="K349" i="6"/>
  <c r="K348" i="6"/>
  <c r="K347" i="6"/>
  <c r="K346" i="6"/>
  <c r="K345" i="6"/>
  <c r="K344" i="6"/>
  <c r="K343" i="6"/>
  <c r="K342" i="6"/>
  <c r="K341" i="6"/>
  <c r="K340" i="6"/>
  <c r="K339" i="6"/>
  <c r="K338" i="6"/>
  <c r="K337" i="6"/>
  <c r="K336" i="6"/>
  <c r="K335" i="6"/>
  <c r="K334" i="6"/>
  <c r="K333" i="6"/>
  <c r="K332" i="6"/>
  <c r="K331" i="6"/>
  <c r="K330" i="6"/>
  <c r="K329" i="6"/>
  <c r="K328" i="6"/>
  <c r="K327" i="6"/>
  <c r="K326" i="6"/>
  <c r="K325" i="6"/>
  <c r="K324" i="6"/>
  <c r="K323" i="6"/>
  <c r="K322" i="6"/>
  <c r="K321" i="6"/>
  <c r="K320" i="6"/>
  <c r="K319" i="6"/>
  <c r="K318" i="6"/>
  <c r="K317" i="6"/>
  <c r="K316" i="6"/>
  <c r="K315" i="6"/>
  <c r="K314" i="6"/>
  <c r="K313" i="6"/>
  <c r="K312" i="6"/>
  <c r="K311" i="6"/>
  <c r="K310" i="6"/>
  <c r="K309" i="6"/>
  <c r="K308" i="6"/>
  <c r="K307" i="6"/>
  <c r="K306" i="6"/>
  <c r="K305" i="6"/>
  <c r="K304" i="6"/>
  <c r="K303" i="6"/>
  <c r="K302" i="6"/>
  <c r="K301" i="6"/>
  <c r="K300" i="6"/>
  <c r="K299" i="6"/>
  <c r="K298" i="6"/>
  <c r="K297" i="6"/>
  <c r="K296" i="6"/>
  <c r="K295" i="6"/>
  <c r="K294" i="6"/>
  <c r="K293" i="6"/>
  <c r="K292" i="6"/>
  <c r="K291" i="6"/>
  <c r="K290" i="6"/>
  <c r="K289" i="6"/>
  <c r="K288" i="6"/>
  <c r="K287" i="6"/>
  <c r="K286" i="6"/>
  <c r="K285" i="6"/>
  <c r="K284" i="6"/>
  <c r="K283" i="6"/>
  <c r="K282" i="6"/>
  <c r="K281" i="6"/>
  <c r="K280" i="6"/>
  <c r="K279" i="6"/>
  <c r="K278" i="6"/>
  <c r="K277" i="6"/>
  <c r="K276" i="6"/>
  <c r="K275" i="6"/>
  <c r="K274" i="6"/>
  <c r="K273" i="6"/>
  <c r="K272" i="6"/>
  <c r="K271" i="6"/>
  <c r="K270" i="6"/>
  <c r="K269" i="6"/>
  <c r="K268" i="6"/>
  <c r="K267" i="6"/>
  <c r="K266" i="6"/>
  <c r="K265" i="6"/>
  <c r="K264" i="6"/>
  <c r="K263" i="6"/>
  <c r="K262" i="6"/>
  <c r="K261" i="6"/>
  <c r="K260" i="6"/>
  <c r="K259" i="6"/>
  <c r="K258" i="6"/>
  <c r="K257" i="6"/>
  <c r="K256" i="6"/>
  <c r="K255" i="6"/>
  <c r="K254" i="6"/>
  <c r="K253" i="6"/>
  <c r="K252" i="6"/>
  <c r="K251" i="6"/>
  <c r="K250" i="6"/>
  <c r="K249" i="6"/>
  <c r="K248" i="6"/>
  <c r="K247" i="6"/>
  <c r="K246" i="6"/>
  <c r="K245" i="6"/>
  <c r="K244" i="6"/>
  <c r="K243" i="6"/>
  <c r="K242" i="6"/>
  <c r="K241" i="6"/>
  <c r="K240" i="6"/>
  <c r="K239" i="6"/>
  <c r="K238" i="6"/>
  <c r="K237" i="6"/>
  <c r="K236" i="6"/>
  <c r="K235" i="6"/>
  <c r="K234" i="6"/>
  <c r="K233" i="6"/>
  <c r="K232" i="6"/>
  <c r="K231" i="6"/>
  <c r="K230" i="6"/>
  <c r="K229" i="6"/>
  <c r="K228" i="6"/>
  <c r="K227" i="6"/>
  <c r="K226" i="6"/>
  <c r="K225" i="6"/>
  <c r="K224" i="6"/>
  <c r="K223" i="6"/>
  <c r="K222" i="6"/>
  <c r="K221" i="6"/>
  <c r="K220" i="6"/>
  <c r="K219" i="6"/>
  <c r="K218" i="6"/>
  <c r="K217" i="6"/>
  <c r="K216" i="6"/>
  <c r="K215" i="6"/>
  <c r="K214" i="6"/>
  <c r="K213" i="6"/>
  <c r="K212" i="6"/>
  <c r="K211" i="6"/>
  <c r="K210" i="6"/>
  <c r="K209" i="6"/>
  <c r="K208" i="6"/>
  <c r="K207" i="6"/>
  <c r="K206" i="6"/>
  <c r="K205" i="6"/>
  <c r="K204" i="6"/>
  <c r="K203" i="6"/>
  <c r="K202" i="6"/>
  <c r="K201" i="6"/>
  <c r="K200" i="6"/>
  <c r="K199" i="6"/>
  <c r="K198" i="6"/>
  <c r="K197" i="6"/>
  <c r="K196" i="6"/>
  <c r="K195" i="6"/>
  <c r="K194" i="6"/>
  <c r="K193" i="6"/>
  <c r="K192" i="6"/>
  <c r="K191" i="6"/>
  <c r="K190" i="6"/>
  <c r="F26" i="9" l="1"/>
  <c r="F19" i="9"/>
  <c r="F24" i="9"/>
  <c r="F40" i="9"/>
  <c r="F17" i="9"/>
  <c r="F38" i="9"/>
  <c r="F20" i="9"/>
  <c r="F25" i="9"/>
  <c r="F41" i="9"/>
  <c r="F18" i="9"/>
  <c r="F23" i="9"/>
  <c r="F39" i="9"/>
  <c r="F47" i="8"/>
  <c r="F50" i="8"/>
  <c r="F53" i="8"/>
  <c r="F56" i="8"/>
  <c r="F59" i="8"/>
  <c r="F62" i="8"/>
  <c r="F65" i="8"/>
  <c r="F68" i="8"/>
  <c r="F71" i="8"/>
  <c r="F74" i="8"/>
  <c r="F77" i="8"/>
  <c r="F80" i="8"/>
  <c r="F83" i="8"/>
  <c r="F86" i="8"/>
  <c r="F89" i="8"/>
  <c r="F92" i="8"/>
  <c r="F95" i="8"/>
  <c r="F96" i="8"/>
  <c r="F15" i="8"/>
  <c r="F97" i="8"/>
  <c r="F16" i="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D50" authorId="0" shapeId="0" xr:uid="{23BA63F8-CBA7-4D90-AA4C-788D54543E18}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아이스트리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큐브</t>
        </r>
        <r>
          <rPr>
            <sz val="9"/>
            <color indexed="81"/>
            <rFont val="Tahoma"/>
            <family val="2"/>
          </rPr>
          <t xml:space="preserve">3 </t>
        </r>
        <r>
          <rPr>
            <sz val="9"/>
            <color indexed="81"/>
            <rFont val="돋움"/>
            <family val="3"/>
            <charset val="129"/>
          </rPr>
          <t>제빙기
할인가</t>
        </r>
        <r>
          <rPr>
            <sz val="9"/>
            <color indexed="81"/>
            <rFont val="Tahoma"/>
            <family val="2"/>
          </rPr>
          <t xml:space="preserve"> 30%</t>
        </r>
      </text>
    </comment>
  </commentList>
</comments>
</file>

<file path=xl/sharedStrings.xml><?xml version="1.0" encoding="utf-8"?>
<sst xmlns="http://schemas.openxmlformats.org/spreadsheetml/2006/main" count="11594" uniqueCount="941">
  <si>
    <t>제품군</t>
  </si>
  <si>
    <t>마케팅네임</t>
    <phoneticPr fontId="3" type="noConversion"/>
  </si>
  <si>
    <t>제품명</t>
  </si>
  <si>
    <t>렌탈료소유권</t>
  </si>
  <si>
    <t>리스구분</t>
  </si>
  <si>
    <t>점검주기</t>
  </si>
  <si>
    <t>정상가</t>
    <phoneticPr fontId="3" type="noConversion"/>
  </si>
  <si>
    <t>약정할인가</t>
    <phoneticPr fontId="3" type="noConversion"/>
  </si>
  <si>
    <t>정수기</t>
  </si>
  <si>
    <t>AIS 3.0</t>
  </si>
  <si>
    <t>CHPI-7511L</t>
  </si>
  <si>
    <t>R</t>
  </si>
  <si>
    <t>2M(2개월점검주기)</t>
  </si>
  <si>
    <t>L</t>
  </si>
  <si>
    <t>4M(4개월점검주기)</t>
  </si>
  <si>
    <t>CPI-7511L</t>
  </si>
  <si>
    <t>AIS 3.0 스파클링</t>
  </si>
  <si>
    <t>CPSI-8510L</t>
  </si>
  <si>
    <t>RO직수 스탠드</t>
  </si>
  <si>
    <t>CHP-5700R</t>
  </si>
  <si>
    <t>나노직수 미니</t>
  </si>
  <si>
    <t>P-350N</t>
    <phoneticPr fontId="3" type="noConversion"/>
  </si>
  <si>
    <t>6M(6개월점검주기)</t>
  </si>
  <si>
    <t>자가관리</t>
  </si>
  <si>
    <t>노블 빌트인</t>
  </si>
  <si>
    <t>CHP-3140N</t>
    <phoneticPr fontId="3" type="noConversion"/>
  </si>
  <si>
    <t>CP-3140N</t>
    <phoneticPr fontId="3" type="noConversion"/>
  </si>
  <si>
    <t>노블 정수기 RO</t>
  </si>
  <si>
    <t>CHP-8310L</t>
    <phoneticPr fontId="3" type="noConversion"/>
  </si>
  <si>
    <t>CP-8310L</t>
    <phoneticPr fontId="3" type="noConversion"/>
  </si>
  <si>
    <t>노블 정수기 가로</t>
  </si>
  <si>
    <t>CHP-8210N</t>
  </si>
  <si>
    <t>CP-8210N</t>
  </si>
  <si>
    <t>노블 정수기 세로</t>
  </si>
  <si>
    <t>CHP-8200N</t>
    <phoneticPr fontId="3" type="noConversion"/>
  </si>
  <si>
    <t>CP-8200N</t>
    <phoneticPr fontId="3" type="noConversion"/>
  </si>
  <si>
    <t>빌트인 정수기</t>
  </si>
  <si>
    <t>P-150N</t>
  </si>
  <si>
    <t>스위치</t>
  </si>
  <si>
    <t>P-2200N</t>
    <phoneticPr fontId="3" type="noConversion"/>
  </si>
  <si>
    <t>스탠드 정수기</t>
  </si>
  <si>
    <t>CHP-700L</t>
  </si>
  <si>
    <t>아이스 스탠드</t>
  </si>
  <si>
    <t>CHPI-5801L</t>
    <phoneticPr fontId="3" type="noConversion"/>
  </si>
  <si>
    <t>아이스 스탠드 슬림</t>
  </si>
  <si>
    <t>CHPI-620L</t>
    <phoneticPr fontId="3" type="noConversion"/>
  </si>
  <si>
    <t>아이콘 스탠드</t>
  </si>
  <si>
    <t>CHP-5610N</t>
    <phoneticPr fontId="3" type="noConversion"/>
  </si>
  <si>
    <t>아이콘 프로</t>
  </si>
  <si>
    <t>CHP-7212N</t>
    <phoneticPr fontId="3" type="noConversion"/>
  </si>
  <si>
    <t>아이콘2.0</t>
  </si>
  <si>
    <t>CHP-7211N</t>
    <phoneticPr fontId="3" type="noConversion"/>
  </si>
  <si>
    <t>CP-7211N</t>
    <phoneticPr fontId="3" type="noConversion"/>
  </si>
  <si>
    <t>아이콘얼음 맥스</t>
  </si>
  <si>
    <t>CHPI-7420N</t>
    <phoneticPr fontId="3" type="noConversion"/>
  </si>
  <si>
    <t>정수기</t>
    <phoneticPr fontId="3" type="noConversion"/>
  </si>
  <si>
    <t>아이콘얼음 미니</t>
    <phoneticPr fontId="3" type="noConversion"/>
  </si>
  <si>
    <t>CHPI-7430N</t>
    <phoneticPr fontId="3" type="noConversion"/>
  </si>
  <si>
    <t>아이콘얼음 스탠다드</t>
  </si>
  <si>
    <t>CHPI-7410N</t>
    <phoneticPr fontId="3" type="noConversion"/>
  </si>
  <si>
    <t>CPI-7410N</t>
    <phoneticPr fontId="3" type="noConversion"/>
  </si>
  <si>
    <t>아이콘얼음정수기</t>
  </si>
  <si>
    <t>CHPI-7400N</t>
    <phoneticPr fontId="3" type="noConversion"/>
  </si>
  <si>
    <t>CPI-7400N</t>
    <phoneticPr fontId="3" type="noConversion"/>
  </si>
  <si>
    <t>얼음정수기 RO</t>
  </si>
  <si>
    <t>CHPI-7521L</t>
    <phoneticPr fontId="3" type="noConversion"/>
  </si>
  <si>
    <t>엘리트 빌트인</t>
  </si>
  <si>
    <t>CHP-1111N</t>
    <phoneticPr fontId="3" type="noConversion"/>
  </si>
  <si>
    <t>CHP-1112N</t>
    <phoneticPr fontId="3" type="noConversion"/>
  </si>
  <si>
    <t>엘리트 정수기</t>
  </si>
  <si>
    <t>CHP-6340L</t>
  </si>
  <si>
    <t>CP-6340L</t>
  </si>
  <si>
    <t>워터스탠드2</t>
  </si>
  <si>
    <t>CHP-5711L</t>
  </si>
  <si>
    <t>CHP-5711R</t>
  </si>
  <si>
    <t>정수기_리퍼브</t>
  </si>
  <si>
    <t>CHP-5710L-RA</t>
  </si>
  <si>
    <t>CHP-7211N-RA</t>
  </si>
  <si>
    <t>CP-6310L-RA</t>
  </si>
  <si>
    <t>프라임 1.0</t>
  </si>
  <si>
    <t>CHP-264L</t>
  </si>
  <si>
    <t>프라임 2.0</t>
  </si>
  <si>
    <t>CHP-6310L</t>
  </si>
  <si>
    <t>CP-6310L</t>
  </si>
  <si>
    <t>프라임 베이직</t>
  </si>
  <si>
    <t>P-6320L</t>
  </si>
  <si>
    <t>프라임 스탠드</t>
  </si>
  <si>
    <t>CHP-5720L</t>
  </si>
  <si>
    <t>프라임 아이스 맥스</t>
  </si>
  <si>
    <t>CHPI-5810L</t>
  </si>
  <si>
    <t>청정기</t>
  </si>
  <si>
    <t>노블청정기</t>
  </si>
  <si>
    <t>AP-1623M</t>
    <phoneticPr fontId="3" type="noConversion"/>
  </si>
  <si>
    <t>AP-2023K</t>
    <phoneticPr fontId="3" type="noConversion"/>
  </si>
  <si>
    <t>AP-3021D</t>
    <phoneticPr fontId="3" type="noConversion"/>
  </si>
  <si>
    <t>AP-3024H</t>
    <phoneticPr fontId="3" type="noConversion"/>
  </si>
  <si>
    <t>AP-4025D</t>
    <phoneticPr fontId="3" type="noConversion"/>
  </si>
  <si>
    <t>듀얼클린 가습</t>
  </si>
  <si>
    <t>APMS-1020A</t>
  </si>
  <si>
    <t>듀얼클린 제습</t>
  </si>
  <si>
    <t>APD-1023A</t>
  </si>
  <si>
    <t>멀티액션</t>
  </si>
  <si>
    <t>AP-1523D</t>
  </si>
  <si>
    <t>벽걸이</t>
  </si>
  <si>
    <t>AP-1220F</t>
  </si>
  <si>
    <t>AP-1225</t>
  </si>
  <si>
    <t>AP-3519A</t>
  </si>
  <si>
    <t>청정기</t>
    <phoneticPr fontId="3" type="noConversion"/>
  </si>
  <si>
    <t>스퀘어핏</t>
    <phoneticPr fontId="3" type="noConversion"/>
  </si>
  <si>
    <t>AP-1125G</t>
    <phoneticPr fontId="3" type="noConversion"/>
  </si>
  <si>
    <t>AP-2425H</t>
    <phoneticPr fontId="3" type="noConversion"/>
  </si>
  <si>
    <t>싱글파워</t>
  </si>
  <si>
    <t>AP-1023F</t>
  </si>
  <si>
    <t>아이콘 공기청정기</t>
  </si>
  <si>
    <t>AP-1019D</t>
    <phoneticPr fontId="3" type="noConversion"/>
  </si>
  <si>
    <t>제습청정기</t>
  </si>
  <si>
    <t>APD-1025E</t>
    <phoneticPr fontId="3" type="noConversion"/>
  </si>
  <si>
    <t>청정기_리퍼브</t>
  </si>
  <si>
    <t>AP-1018F-RA</t>
  </si>
  <si>
    <t>AP-1023F_RA</t>
  </si>
  <si>
    <t>AP-1623M_WT</t>
  </si>
  <si>
    <t>AP-2023K_WT</t>
  </si>
  <si>
    <t>콰트로 파워</t>
  </si>
  <si>
    <t>AP-3018B</t>
  </si>
  <si>
    <t>파워업</t>
  </si>
  <si>
    <t>AP-3522F</t>
  </si>
  <si>
    <t>AP-3525I</t>
    <phoneticPr fontId="3" type="noConversion"/>
  </si>
  <si>
    <t>제습기</t>
    <phoneticPr fontId="3" type="noConversion"/>
  </si>
  <si>
    <t>노블 제습기</t>
  </si>
  <si>
    <t>AD-1221E</t>
  </si>
  <si>
    <t>방문관리(선택)</t>
  </si>
  <si>
    <t>서비스프리</t>
  </si>
  <si>
    <t>제습기</t>
  </si>
  <si>
    <t>AD-2325C</t>
  </si>
  <si>
    <t>비데</t>
  </si>
  <si>
    <t>더블케어</t>
  </si>
  <si>
    <t>BAS37-B</t>
  </si>
  <si>
    <t>BAS37-C</t>
  </si>
  <si>
    <t>더블케어플러스</t>
  </si>
  <si>
    <t>BAS38-B</t>
  </si>
  <si>
    <t>BAS38-C</t>
  </si>
  <si>
    <t>비데_리퍼브</t>
  </si>
  <si>
    <t>BA36-A_RA</t>
  </si>
  <si>
    <t>BA36-B_RA</t>
  </si>
  <si>
    <t>BAS29-C-RA</t>
  </si>
  <si>
    <t>BAS31-A-RA</t>
  </si>
  <si>
    <t>BAS40-A_RA</t>
  </si>
  <si>
    <t>BAS41-A_PK</t>
  </si>
  <si>
    <t>스스로케어 리모트</t>
  </si>
  <si>
    <t>BAS25-B</t>
  </si>
  <si>
    <t>스스로케어 리모트2</t>
  </si>
  <si>
    <t>BAS47-AE</t>
  </si>
  <si>
    <t>BAS47-AR</t>
  </si>
  <si>
    <t>스스로케어(일반)</t>
  </si>
  <si>
    <t>BAS40-A</t>
  </si>
  <si>
    <t>스스로케어(저수압)</t>
  </si>
  <si>
    <t>BAS39-A</t>
  </si>
  <si>
    <t>스타일케어</t>
  </si>
  <si>
    <t>BAS41-A</t>
    <phoneticPr fontId="3" type="noConversion"/>
  </si>
  <si>
    <t>프라임 비데</t>
  </si>
  <si>
    <t>BA36-B</t>
  </si>
  <si>
    <t>프라임 비데(단체)</t>
  </si>
  <si>
    <t>BA20-D</t>
  </si>
  <si>
    <t>연수기</t>
  </si>
  <si>
    <t>스킨플러스</t>
  </si>
  <si>
    <t>BB16-A</t>
    <phoneticPr fontId="3" type="noConversion"/>
  </si>
  <si>
    <t>BB17-A</t>
    <phoneticPr fontId="3" type="noConversion"/>
  </si>
  <si>
    <t>BB15-A</t>
  </si>
  <si>
    <t>1M(1개월점검주기)</t>
  </si>
  <si>
    <t>힐링케어</t>
  </si>
  <si>
    <t>리클라이닝 안마베드</t>
  </si>
  <si>
    <t>MB-M02</t>
    <phoneticPr fontId="3" type="noConversion"/>
  </si>
  <si>
    <t>12M(12개월점검주기)</t>
  </si>
  <si>
    <t>1회서비스</t>
  </si>
  <si>
    <t>리클라이닝 척추베드</t>
  </si>
  <si>
    <t>MB-R02</t>
    <phoneticPr fontId="3" type="noConversion"/>
  </si>
  <si>
    <t>마인</t>
  </si>
  <si>
    <t>MC-B03</t>
    <phoneticPr fontId="3" type="noConversion"/>
  </si>
  <si>
    <t>마인플러스</t>
  </si>
  <si>
    <t>MC-B02</t>
    <phoneticPr fontId="3" type="noConversion"/>
  </si>
  <si>
    <t>시그니처</t>
  </si>
  <si>
    <t>MC-SC01</t>
    <phoneticPr fontId="3" type="noConversion"/>
  </si>
  <si>
    <t>안마베드</t>
  </si>
  <si>
    <t>MB-B01</t>
    <phoneticPr fontId="3" type="noConversion"/>
  </si>
  <si>
    <t>척추베드</t>
  </si>
  <si>
    <t>MB-C01</t>
    <phoneticPr fontId="3" type="noConversion"/>
  </si>
  <si>
    <t>트리플체어</t>
  </si>
  <si>
    <t>MC-R01</t>
    <phoneticPr fontId="3" type="noConversion"/>
  </si>
  <si>
    <t>트리플체어(바퀴형)</t>
  </si>
  <si>
    <t>MC-R01M</t>
    <phoneticPr fontId="3" type="noConversion"/>
  </si>
  <si>
    <t>1회 서비스</t>
  </si>
  <si>
    <t>페블체어</t>
  </si>
  <si>
    <t>MC-C01</t>
    <phoneticPr fontId="3" type="noConversion"/>
  </si>
  <si>
    <t>매트리스</t>
  </si>
  <si>
    <t>더블사이드</t>
  </si>
  <si>
    <t>CMK-SE01</t>
  </si>
  <si>
    <t>베이직케어(4M)</t>
  </si>
  <si>
    <t>CMQ-SE01</t>
  </si>
  <si>
    <t>CMSS-SE01</t>
  </si>
  <si>
    <t>더블체인지</t>
  </si>
  <si>
    <t>CMK-SL01</t>
  </si>
  <si>
    <t>CMQ-SL01</t>
  </si>
  <si>
    <t>CMSS-SL01</t>
  </si>
  <si>
    <t>매트리스_리퍼브</t>
  </si>
  <si>
    <t>CMK-S03H_RA</t>
  </si>
  <si>
    <t>CMK-S03M_RA</t>
  </si>
  <si>
    <t>CMQ-S03H_RA</t>
  </si>
  <si>
    <t>CMQ-S03M_RA</t>
  </si>
  <si>
    <t>CMSS-S03H_RA</t>
  </si>
  <si>
    <t>CMSS-S03M_RA</t>
  </si>
  <si>
    <t>메모리폼 매트리스</t>
  </si>
  <si>
    <t>CMQ-M01M</t>
  </si>
  <si>
    <t>CMQ-M01S</t>
  </si>
  <si>
    <t>CMSS-M01M</t>
  </si>
  <si>
    <t>스마트매트리스</t>
  </si>
  <si>
    <t>CMK-AS04</t>
    <phoneticPr fontId="3" type="noConversion"/>
  </si>
  <si>
    <t>CMK-AS05</t>
    <phoneticPr fontId="3" type="noConversion"/>
  </si>
  <si>
    <t>CMLK-AS04</t>
    <phoneticPr fontId="3" type="noConversion"/>
  </si>
  <si>
    <t>CMLK-AS05</t>
    <phoneticPr fontId="3" type="noConversion"/>
  </si>
  <si>
    <t>CMQ-AS04</t>
    <phoneticPr fontId="3" type="noConversion"/>
  </si>
  <si>
    <t>CMQ-AS05</t>
    <phoneticPr fontId="3" type="noConversion"/>
  </si>
  <si>
    <t>CMSS-AS04</t>
    <phoneticPr fontId="3" type="noConversion"/>
  </si>
  <si>
    <t>CMSS-AS05</t>
    <phoneticPr fontId="3" type="noConversion"/>
  </si>
  <si>
    <t>스마트매트리스(구)</t>
  </si>
  <si>
    <t>CMK-AS02</t>
  </si>
  <si>
    <t>CMK-AS03</t>
  </si>
  <si>
    <t>CMQ-AS02</t>
  </si>
  <si>
    <t>CMQ-AS03</t>
  </si>
  <si>
    <t>CMSS-AS02</t>
  </si>
  <si>
    <t>CMSS-AS03</t>
  </si>
  <si>
    <t>CMK-SP01S</t>
  </si>
  <si>
    <t>CMLK-SP01S</t>
  </si>
  <si>
    <t>CMQ-SP01S</t>
  </si>
  <si>
    <t>CMSS-SP01S</t>
  </si>
  <si>
    <t>시그니처 컴포트</t>
  </si>
  <si>
    <t>CMK-SP01SC</t>
  </si>
  <si>
    <t>CMLK-SP01SC</t>
  </si>
  <si>
    <t>CMQ-SP01SC</t>
  </si>
  <si>
    <t>CMSS-SP01SC</t>
  </si>
  <si>
    <t>엘리트</t>
  </si>
  <si>
    <t>CMQ-ST01EH</t>
    <phoneticPr fontId="3" type="noConversion"/>
  </si>
  <si>
    <t>CMQ-ST01EH</t>
  </si>
  <si>
    <t>CMSS-ST01EH</t>
  </si>
  <si>
    <t>CMS-ST01EH</t>
  </si>
  <si>
    <t>원바디2</t>
  </si>
  <si>
    <t>CMQ-OB03</t>
    <phoneticPr fontId="3" type="noConversion"/>
  </si>
  <si>
    <t>베이직케어(6M)</t>
  </si>
  <si>
    <t>CMSS-OB03</t>
    <phoneticPr fontId="3" type="noConversion"/>
  </si>
  <si>
    <t>프라임 매트리스</t>
  </si>
  <si>
    <t>CMK-S03H/M</t>
    <phoneticPr fontId="3" type="noConversion"/>
  </si>
  <si>
    <t>CMLK-S03H/M</t>
    <phoneticPr fontId="3" type="noConversion"/>
  </si>
  <si>
    <t>CMQ-S03H/M</t>
    <phoneticPr fontId="3" type="noConversion"/>
  </si>
  <si>
    <t>CMSS-S03H/M</t>
    <phoneticPr fontId="3" type="noConversion"/>
  </si>
  <si>
    <t>프라임 플러스2</t>
  </si>
  <si>
    <t>CMK-S05</t>
  </si>
  <si>
    <t>CMQ-S05</t>
  </si>
  <si>
    <t>CMSS-S05</t>
  </si>
  <si>
    <t>프라임S</t>
  </si>
  <si>
    <t>CMS-S03_V2</t>
  </si>
  <si>
    <t>프라임플러스 커버형</t>
  </si>
  <si>
    <t>CMQ-SC04</t>
  </si>
  <si>
    <t>CMSS-SC04</t>
  </si>
  <si>
    <t>하이브리드2</t>
  </si>
  <si>
    <t>CMK-PR02</t>
  </si>
  <si>
    <t>CMQ-PR02</t>
  </si>
  <si>
    <t>하이브리드3</t>
  </si>
  <si>
    <t>CMK-PR03</t>
  </si>
  <si>
    <t>CMQ-PR03</t>
  </si>
  <si>
    <t>CMSS-PR03</t>
  </si>
  <si>
    <t>하이브리드4</t>
  </si>
  <si>
    <t>CMK-PR04H/M</t>
    <phoneticPr fontId="3" type="noConversion"/>
  </si>
  <si>
    <t>CMLK-PR04H/M</t>
    <phoneticPr fontId="3" type="noConversion"/>
  </si>
  <si>
    <t>CMQ-PR04H/M</t>
    <phoneticPr fontId="3" type="noConversion"/>
  </si>
  <si>
    <t>CMSS-PR04H/M</t>
    <phoneticPr fontId="3" type="noConversion"/>
  </si>
  <si>
    <t>의류청정기</t>
  </si>
  <si>
    <t>더블케어 의류청정기</t>
  </si>
  <si>
    <t>FAD-01S</t>
  </si>
  <si>
    <t>FAD-02S</t>
  </si>
  <si>
    <t>프레임</t>
  </si>
  <si>
    <t>그레이스 프레임</t>
  </si>
  <si>
    <t>CFK-CB04</t>
    <phoneticPr fontId="3" type="noConversion"/>
  </si>
  <si>
    <t>CFLK-CB04</t>
    <phoneticPr fontId="3" type="noConversion"/>
  </si>
  <si>
    <t>CFQ-CB04</t>
    <phoneticPr fontId="3" type="noConversion"/>
  </si>
  <si>
    <t>단매트리스 프레임</t>
  </si>
  <si>
    <t>CFQ-SM01G</t>
  </si>
  <si>
    <t>CFSS-SM01G</t>
  </si>
  <si>
    <t>CFSS-SM01N</t>
  </si>
  <si>
    <t>마이프레임</t>
  </si>
  <si>
    <t>CFK-FP01</t>
    <phoneticPr fontId="3" type="noConversion"/>
  </si>
  <si>
    <t>CFK-FP02</t>
    <phoneticPr fontId="3" type="noConversion"/>
  </si>
  <si>
    <t>CFQ-FP01</t>
    <phoneticPr fontId="3" type="noConversion"/>
  </si>
  <si>
    <t>CFQ-FP02</t>
    <phoneticPr fontId="3" type="noConversion"/>
  </si>
  <si>
    <t>CFSS-FP01</t>
    <phoneticPr fontId="3" type="noConversion"/>
  </si>
  <si>
    <t>CFSS-FP02</t>
    <phoneticPr fontId="3" type="noConversion"/>
  </si>
  <si>
    <t>마이프레임(사이드)</t>
  </si>
  <si>
    <t xml:space="preserve"> CFK-FP01S</t>
    <phoneticPr fontId="3" type="noConversion"/>
  </si>
  <si>
    <t>CFK-FP02S</t>
    <phoneticPr fontId="3" type="noConversion"/>
  </si>
  <si>
    <t>CFQ-FP01S</t>
    <phoneticPr fontId="3" type="noConversion"/>
  </si>
  <si>
    <t>CFQ-FP02S</t>
    <phoneticPr fontId="3" type="noConversion"/>
  </si>
  <si>
    <t>CFSS-FP01S</t>
    <phoneticPr fontId="3" type="noConversion"/>
  </si>
  <si>
    <t>CFSS-FP02S</t>
    <phoneticPr fontId="3" type="noConversion"/>
  </si>
  <si>
    <t>모던어반프레임</t>
  </si>
  <si>
    <t>CFK-L01(K사이즈 단매트프레임)</t>
  </si>
  <si>
    <t>CFQ-L01(Q사이즈 단매트프레임)</t>
  </si>
  <si>
    <t>볼륨 프레임</t>
  </si>
  <si>
    <t>CFK-TM12</t>
    <phoneticPr fontId="3" type="noConversion"/>
  </si>
  <si>
    <t>CFLK-TM12</t>
    <phoneticPr fontId="3" type="noConversion"/>
  </si>
  <si>
    <t>CFQ-TM12</t>
    <phoneticPr fontId="3" type="noConversion"/>
  </si>
  <si>
    <t>CFSS-TM12</t>
    <phoneticPr fontId="3" type="noConversion"/>
  </si>
  <si>
    <t>소프트 쿠션프레임</t>
  </si>
  <si>
    <t>CFK-CB03</t>
    <phoneticPr fontId="3" type="noConversion"/>
  </si>
  <si>
    <t>CFQ-CB03</t>
    <phoneticPr fontId="3" type="noConversion"/>
  </si>
  <si>
    <t>CFSS-CB03</t>
    <phoneticPr fontId="3" type="noConversion"/>
  </si>
  <si>
    <t>수납형 프레임</t>
  </si>
  <si>
    <t>CFQ-SB01</t>
    <phoneticPr fontId="3" type="noConversion"/>
  </si>
  <si>
    <t>CFS-SB01</t>
    <phoneticPr fontId="3" type="noConversion"/>
  </si>
  <si>
    <t>CFSS-SB01</t>
    <phoneticPr fontId="3" type="noConversion"/>
  </si>
  <si>
    <t>싱글프레임</t>
  </si>
  <si>
    <t>CFS-W02(S 사이즈)</t>
  </si>
  <si>
    <t>우디 프레임</t>
  </si>
  <si>
    <t>CFK-TM11</t>
    <phoneticPr fontId="3" type="noConversion"/>
  </si>
  <si>
    <t>CFQ-TM11</t>
    <phoneticPr fontId="3" type="noConversion"/>
  </si>
  <si>
    <t>CFSS-TM11</t>
    <phoneticPr fontId="3" type="noConversion"/>
  </si>
  <si>
    <t>원목 쿠션 프레임</t>
  </si>
  <si>
    <t>CFK-TM10C</t>
  </si>
  <si>
    <t>CFK-TM10G</t>
  </si>
  <si>
    <t>CFLK-TM10G</t>
  </si>
  <si>
    <t>CFQ-TM10C/G</t>
    <phoneticPr fontId="3" type="noConversion"/>
  </si>
  <si>
    <t>CFSS-TM10C/G</t>
    <phoneticPr fontId="3" type="noConversion"/>
  </si>
  <si>
    <t>원목 프레임</t>
  </si>
  <si>
    <t>CFK-TM09N/W</t>
    <phoneticPr fontId="3" type="noConversion"/>
  </si>
  <si>
    <t>CFQ-TM09N/W</t>
    <phoneticPr fontId="3" type="noConversion"/>
  </si>
  <si>
    <t>CFSS-TM09N/W</t>
    <phoneticPr fontId="3" type="noConversion"/>
  </si>
  <si>
    <t>저상형 싱글 프레임</t>
  </si>
  <si>
    <t>CFS-SM01C</t>
  </si>
  <si>
    <t>컴포트 프레임</t>
  </si>
  <si>
    <t>CFK-CB01</t>
    <phoneticPr fontId="3" type="noConversion"/>
  </si>
  <si>
    <t>CFQ-CB01</t>
    <phoneticPr fontId="3" type="noConversion"/>
  </si>
  <si>
    <t>CFSS-CB01</t>
    <phoneticPr fontId="3" type="noConversion"/>
  </si>
  <si>
    <t>파운데이션</t>
  </si>
  <si>
    <t>CFK-F02B</t>
    <phoneticPr fontId="3" type="noConversion"/>
  </si>
  <si>
    <t>CFK-F03G</t>
  </si>
  <si>
    <t>CFK-F04</t>
    <phoneticPr fontId="3" type="noConversion"/>
  </si>
  <si>
    <t>CFLK-F02B(CFLK-F02B)</t>
  </si>
  <si>
    <t>CFLK-F04</t>
    <phoneticPr fontId="3" type="noConversion"/>
  </si>
  <si>
    <t>CFQ-F02B(CFQ-F02B)</t>
  </si>
  <si>
    <t>CFQ-F03G</t>
  </si>
  <si>
    <t>CFQ-F04</t>
    <phoneticPr fontId="3" type="noConversion"/>
  </si>
  <si>
    <t>CFSS-F02B(CFSS-F02B)</t>
  </si>
  <si>
    <t>CFSS-F03G</t>
  </si>
  <si>
    <t>CFSS-F04</t>
    <phoneticPr fontId="3" type="noConversion"/>
  </si>
  <si>
    <t>패밀리프레임</t>
  </si>
  <si>
    <t>CFQ-LM01G</t>
  </si>
  <si>
    <t>CFQ-LM02G</t>
  </si>
  <si>
    <t>CFSS-LM01G</t>
  </si>
  <si>
    <t>CFSS-LM02G</t>
  </si>
  <si>
    <t>전기레인지</t>
  </si>
  <si>
    <t>W 인덕션</t>
  </si>
  <si>
    <t>CIP-30W</t>
    <phoneticPr fontId="3" type="noConversion"/>
  </si>
  <si>
    <t>노블인덕션</t>
  </si>
  <si>
    <t>CIR-F41</t>
    <phoneticPr fontId="3" type="noConversion"/>
  </si>
  <si>
    <t>CIR-F60</t>
    <phoneticPr fontId="3" type="noConversion"/>
  </si>
  <si>
    <t>프라임 인덕션</t>
  </si>
  <si>
    <t>NIP-31KE</t>
  </si>
  <si>
    <t>프라임 하이브리드</t>
  </si>
  <si>
    <t>NHP-31KE</t>
  </si>
  <si>
    <t>프라임S 인덕션</t>
  </si>
  <si>
    <t>CIR-303</t>
  </si>
  <si>
    <t>프라임S 하이라이트</t>
  </si>
  <si>
    <t>CER-04</t>
  </si>
  <si>
    <t>프라임S 하이브리드</t>
  </si>
  <si>
    <t>CHR-04</t>
  </si>
  <si>
    <t>구분</t>
  </si>
  <si>
    <t>4개월</t>
  </si>
  <si>
    <t>8개월</t>
  </si>
  <si>
    <t>2개월</t>
  </si>
  <si>
    <t>12개월</t>
  </si>
  <si>
    <t>6개월</t>
  </si>
  <si>
    <t>안마의자</t>
  </si>
  <si>
    <t>3개월</t>
  </si>
  <si>
    <t>3년</t>
    <phoneticPr fontId="3" type="noConversion"/>
  </si>
  <si>
    <t>5년</t>
    <phoneticPr fontId="3" type="noConversion"/>
  </si>
  <si>
    <t>12개월</t>
    <phoneticPr fontId="3" type="noConversion"/>
  </si>
  <si>
    <t>4개월</t>
    <phoneticPr fontId="3" type="noConversion"/>
  </si>
  <si>
    <t>■ 정수기</t>
    <phoneticPr fontId="3" type="noConversion"/>
  </si>
  <si>
    <t>※ S=신규 J=타사보상,재렌탈 P=결합</t>
    <phoneticPr fontId="3" type="noConversion"/>
  </si>
  <si>
    <t>구분</t>
    <phoneticPr fontId="3" type="noConversion"/>
  </si>
  <si>
    <t>제품이미지 
제품명</t>
    <phoneticPr fontId="3" type="noConversion"/>
  </si>
  <si>
    <t>모델명</t>
    <phoneticPr fontId="3" type="noConversion"/>
  </si>
  <si>
    <t>실적인정
금액</t>
    <phoneticPr fontId="3" type="noConversion"/>
  </si>
  <si>
    <t>의무약정</t>
    <phoneticPr fontId="3" type="noConversion"/>
  </si>
  <si>
    <t>관리주기</t>
    <phoneticPr fontId="3" type="noConversion"/>
  </si>
  <si>
    <t>규정명</t>
    <phoneticPr fontId="3" type="noConversion"/>
  </si>
  <si>
    <r>
      <rPr>
        <b/>
        <sz val="15"/>
        <rFont val="맑은 고딕"/>
        <family val="3"/>
        <charset val="129"/>
        <scheme val="minor"/>
      </rPr>
      <t>렌탈료</t>
    </r>
    <r>
      <rPr>
        <b/>
        <sz val="13"/>
        <rFont val="맑은 고딕"/>
        <family val="3"/>
        <charset val="129"/>
        <scheme val="minor"/>
      </rPr>
      <t xml:space="preserve">
</t>
    </r>
    <r>
      <rPr>
        <b/>
        <sz val="10"/>
        <rFont val="맑은 고딕"/>
        <family val="3"/>
        <charset val="129"/>
        <scheme val="minor"/>
      </rPr>
      <t>VAT포함</t>
    </r>
    <phoneticPr fontId="3" type="noConversion"/>
  </si>
  <si>
    <t>프로모션
←할인 렌탈료 입니다</t>
    <phoneticPr fontId="3" type="noConversion"/>
  </si>
  <si>
    <t>커피정수기</t>
    <phoneticPr fontId="3" type="noConversion"/>
  </si>
  <si>
    <t xml:space="preserve">청호 에스프레카페
 (OATMEAL BEIGE / BLACK)
</t>
    <phoneticPr fontId="3" type="noConversion"/>
  </si>
  <si>
    <t>WF-60C90010M</t>
  </si>
  <si>
    <t>3년</t>
  </si>
  <si>
    <t>2개월</t>
    <phoneticPr fontId="3" type="noConversion"/>
  </si>
  <si>
    <t>S(36-2)</t>
    <phoneticPr fontId="3" type="noConversion"/>
  </si>
  <si>
    <t>접수불가</t>
    <phoneticPr fontId="3" type="noConversion"/>
  </si>
  <si>
    <t>J(36-2)</t>
    <phoneticPr fontId="3" type="noConversion"/>
  </si>
  <si>
    <t>P(36-2)</t>
    <phoneticPr fontId="3" type="noConversion"/>
  </si>
  <si>
    <t>5년</t>
  </si>
  <si>
    <t>S(60-2)</t>
    <phoneticPr fontId="3" type="noConversion"/>
  </si>
  <si>
    <t>J(60-2)</t>
    <phoneticPr fontId="3" type="noConversion"/>
  </si>
  <si>
    <t>P(60-2)</t>
    <phoneticPr fontId="3" type="noConversion"/>
  </si>
  <si>
    <t>3개월</t>
    <phoneticPr fontId="3" type="noConversion"/>
  </si>
  <si>
    <t>H(60-3)</t>
    <phoneticPr fontId="3" type="noConversion"/>
  </si>
  <si>
    <t>청호 에스프레카페 550P (TITAN)</t>
    <phoneticPr fontId="3" type="noConversion"/>
  </si>
  <si>
    <t>WF-55S9P510M</t>
  </si>
  <si>
    <t>S(36-4)</t>
    <phoneticPr fontId="3" type="noConversion"/>
  </si>
  <si>
    <t>J(36-4)</t>
    <phoneticPr fontId="3" type="noConversion"/>
  </si>
  <si>
    <t>P(36-4)</t>
    <phoneticPr fontId="3" type="noConversion"/>
  </si>
  <si>
    <t>S(60-4)</t>
    <phoneticPr fontId="3" type="noConversion"/>
  </si>
  <si>
    <t>J(60-4)</t>
    <phoneticPr fontId="3" type="noConversion"/>
  </si>
  <si>
    <t>P(60-4)</t>
    <phoneticPr fontId="3" type="noConversion"/>
  </si>
  <si>
    <t>H(60-4)</t>
    <phoneticPr fontId="3" type="noConversion"/>
  </si>
  <si>
    <t>청호 에스프레카페 NEW 700(TITAN)</t>
    <phoneticPr fontId="3" type="noConversion"/>
  </si>
  <si>
    <t>WF-70S9600M</t>
    <phoneticPr fontId="3" type="noConversion"/>
  </si>
  <si>
    <t>청호 에스프레카페 슈퍼</t>
    <phoneticPr fontId="3" type="noConversion"/>
  </si>
  <si>
    <t>WF-80S9600M</t>
    <phoneticPr fontId="3" type="noConversion"/>
  </si>
  <si>
    <t>얼음냉온</t>
    <phoneticPr fontId="3" type="noConversion"/>
  </si>
  <si>
    <r>
      <t>청호 얼음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color theme="1"/>
        <rFont val="맑은 고딕"/>
        <family val="3"/>
        <charset val="129"/>
        <scheme val="minor"/>
      </rPr>
      <t>정수기 OMNi Plus 
(OATMEAL BEIGE)</t>
    </r>
    <phoneticPr fontId="3" type="noConversion"/>
  </si>
  <si>
    <t>WI-53C9600M</t>
    <phoneticPr fontId="3" type="noConversion"/>
  </si>
  <si>
    <t>O(60-4)</t>
    <phoneticPr fontId="3" type="noConversion"/>
  </si>
  <si>
    <t>얼음냉</t>
    <phoneticPr fontId="3" type="noConversion"/>
  </si>
  <si>
    <r>
      <t>청호 얼음</t>
    </r>
    <r>
      <rPr>
        <sz val="12"/>
        <color rgb="FF0000FF"/>
        <rFont val="맑은 고딕"/>
        <family val="3"/>
        <charset val="129"/>
        <scheme val="minor"/>
      </rPr>
      <t>냉</t>
    </r>
    <r>
      <rPr>
        <sz val="12"/>
        <color theme="1"/>
        <rFont val="맑은 고딕"/>
        <family val="3"/>
        <charset val="129"/>
        <scheme val="minor"/>
      </rPr>
      <t>정수기 OMNi Plus 
(OATMEAL BEIGE)</t>
    </r>
    <phoneticPr fontId="3" type="noConversion"/>
  </si>
  <si>
    <t>WI-53C8600M</t>
    <phoneticPr fontId="3" type="noConversion"/>
  </si>
  <si>
    <r>
      <t>청호 직수얼음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color theme="1"/>
        <rFont val="맑은 고딕"/>
        <family val="3"/>
        <charset val="129"/>
        <scheme val="minor"/>
      </rPr>
      <t xml:space="preserve">정수기 뉴 아이스트리
(LAVENDER/OATMEAL BEIGE/PEACH)
</t>
    </r>
    <phoneticPr fontId="3" type="noConversion"/>
  </si>
  <si>
    <t>WI-36C90620N</t>
    <phoneticPr fontId="3" type="noConversion"/>
  </si>
  <si>
    <t>6개월</t>
    <phoneticPr fontId="3" type="noConversion"/>
  </si>
  <si>
    <t>S(36-6)</t>
    <phoneticPr fontId="3" type="noConversion"/>
  </si>
  <si>
    <t>J(36-6)</t>
    <phoneticPr fontId="3" type="noConversion"/>
  </si>
  <si>
    <t>P(36-6)</t>
    <phoneticPr fontId="3" type="noConversion"/>
  </si>
  <si>
    <t>S(36-12)</t>
    <phoneticPr fontId="3" type="noConversion"/>
  </si>
  <si>
    <t>J(36-12)</t>
    <phoneticPr fontId="3" type="noConversion"/>
  </si>
  <si>
    <t>P(36-12)</t>
    <phoneticPr fontId="3" type="noConversion"/>
  </si>
  <si>
    <t>S(60-6)</t>
    <phoneticPr fontId="3" type="noConversion"/>
  </si>
  <si>
    <t>1~6회차 반값할인 / 3,000원 할인프로모션</t>
    <phoneticPr fontId="3" type="noConversion"/>
  </si>
  <si>
    <t>J(60-6)</t>
    <phoneticPr fontId="3" type="noConversion"/>
  </si>
  <si>
    <t>P(60-6)</t>
    <phoneticPr fontId="3" type="noConversion"/>
  </si>
  <si>
    <t>S(60-12)</t>
    <phoneticPr fontId="3" type="noConversion"/>
  </si>
  <si>
    <t>J(60-12)</t>
    <phoneticPr fontId="3" type="noConversion"/>
  </si>
  <si>
    <t>WI-36C90620N</t>
  </si>
  <si>
    <t>P(60-12)</t>
  </si>
  <si>
    <t>6년</t>
    <phoneticPr fontId="3" type="noConversion"/>
  </si>
  <si>
    <t>S(72-6)</t>
    <phoneticPr fontId="3" type="noConversion"/>
  </si>
  <si>
    <t>1~12회차 반값할인</t>
    <phoneticPr fontId="3" type="noConversion"/>
  </si>
  <si>
    <t>J(72-6)</t>
    <phoneticPr fontId="3" type="noConversion"/>
  </si>
  <si>
    <t>P(72-6)</t>
    <phoneticPr fontId="3" type="noConversion"/>
  </si>
  <si>
    <t>S(72-12)</t>
    <phoneticPr fontId="3" type="noConversion"/>
  </si>
  <si>
    <t>J(72-12)</t>
    <phoneticPr fontId="3" type="noConversion"/>
  </si>
  <si>
    <t>P(72-12)</t>
    <phoneticPr fontId="3" type="noConversion"/>
  </si>
  <si>
    <r>
      <t>청호 직수얼음</t>
    </r>
    <r>
      <rPr>
        <sz val="12"/>
        <color rgb="FF0000FF"/>
        <rFont val="맑은 고딕"/>
        <family val="3"/>
        <charset val="129"/>
        <scheme val="minor"/>
      </rPr>
      <t>냉</t>
    </r>
    <r>
      <rPr>
        <sz val="12"/>
        <color theme="1"/>
        <rFont val="맑은 고딕"/>
        <family val="3"/>
        <charset val="129"/>
        <scheme val="minor"/>
      </rPr>
      <t xml:space="preserve">정수기 뉴 아이스트리
(OATMEAL BEIGE/PEACH)
</t>
    </r>
    <phoneticPr fontId="3" type="noConversion"/>
  </si>
  <si>
    <t>WI-36C80620N</t>
    <phoneticPr fontId="3" type="noConversion"/>
  </si>
  <si>
    <t>재고소진 후 단종예정 / 접수시 재고확인필수</t>
    <phoneticPr fontId="3" type="noConversion"/>
  </si>
  <si>
    <t>WI-36C80620N</t>
  </si>
  <si>
    <t>P(60-12)</t>
    <phoneticPr fontId="3" type="noConversion"/>
  </si>
  <si>
    <r>
      <t>청호 얼음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color theme="1"/>
        <rFont val="맑은 고딕"/>
        <family val="3"/>
        <charset val="129"/>
        <scheme val="minor"/>
      </rPr>
      <t xml:space="preserve">정수기 SANITA (TITAN)
</t>
    </r>
    <phoneticPr fontId="3" type="noConversion"/>
  </si>
  <si>
    <t>WI-60C9600M</t>
    <phoneticPr fontId="3" type="noConversion"/>
  </si>
  <si>
    <t>2,000원 할인 프로모션</t>
    <phoneticPr fontId="3" type="noConversion"/>
  </si>
  <si>
    <r>
      <t>청호 얼음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color theme="1"/>
        <rFont val="맑은 고딕"/>
        <family val="3"/>
        <charset val="129"/>
        <scheme val="minor"/>
      </rPr>
      <t xml:space="preserve">정수기 SANITA (OATMEAL BEIGE)
</t>
    </r>
    <phoneticPr fontId="3" type="noConversion"/>
  </si>
  <si>
    <t>청호 얼음냉온정수기 550
(OATMEAL BEIGE / BLUE BLACK)
WI-55S90510M / 2,960,000</t>
    <phoneticPr fontId="3" type="noConversion"/>
  </si>
  <si>
    <t>WI-55S90510M</t>
    <phoneticPr fontId="3" type="noConversion"/>
  </si>
  <si>
    <t>3,000원 할인 프로모션</t>
    <phoneticPr fontId="3" type="noConversion"/>
  </si>
  <si>
    <t>WI-55S90510M</t>
  </si>
  <si>
    <t>청호 얼음냉온정수기 550 P
(OATMEAL BEIGE / BLUE BLACK)
WI-55S90510M / 2,960,000</t>
    <phoneticPr fontId="3" type="noConversion"/>
  </si>
  <si>
    <t>WI-55S9P510M</t>
    <phoneticPr fontId="3" type="noConversion"/>
  </si>
  <si>
    <t>4,000원 할인 프로모션</t>
    <phoneticPr fontId="3" type="noConversion"/>
  </si>
  <si>
    <t>WI-55S9P510M</t>
  </si>
  <si>
    <t xml:space="preserve">청호 얼음냉온정수기 NEW 700
(BLUE BLACK / OATMEAL BEIGE)
</t>
    <phoneticPr fontId="3" type="noConversion"/>
  </si>
  <si>
    <t>WI-70S90010M</t>
    <phoneticPr fontId="3" type="noConversion"/>
  </si>
  <si>
    <t xml:space="preserve">청호 얼음냉온정수기 NEW 700 P
(BLUE BLACK / OATMEAL BEIGE)
</t>
    <phoneticPr fontId="3" type="noConversion"/>
  </si>
  <si>
    <t>WI-70S9P010M</t>
    <phoneticPr fontId="3" type="noConversion"/>
  </si>
  <si>
    <t>WI-70S9P010M</t>
  </si>
  <si>
    <t>얼음온정</t>
    <phoneticPr fontId="3" type="noConversion"/>
  </si>
  <si>
    <t xml:space="preserve">아이스트리 큐브 3
</t>
    <phoneticPr fontId="3" type="noConversion"/>
  </si>
  <si>
    <t>WI-15C7500</t>
    <phoneticPr fontId="3" type="noConversion"/>
  </si>
  <si>
    <t>얼음온정</t>
  </si>
  <si>
    <t>WI-15C7500</t>
  </si>
  <si>
    <t>J36-6)</t>
    <phoneticPr fontId="3" type="noConversion"/>
  </si>
  <si>
    <t>H(60-6)</t>
    <phoneticPr fontId="3" type="noConversion"/>
  </si>
  <si>
    <r>
      <t>청호 얼음</t>
    </r>
    <r>
      <rPr>
        <b/>
        <sz val="12"/>
        <color rgb="FF0000FF"/>
        <rFont val="맑은 고딕"/>
        <family val="3"/>
        <charset val="129"/>
        <scheme val="minor"/>
      </rPr>
      <t>냉</t>
    </r>
    <r>
      <rPr>
        <b/>
        <sz val="12"/>
        <color rgb="FFFF0000"/>
        <rFont val="맑은 고딕"/>
        <family val="3"/>
        <charset val="129"/>
        <scheme val="minor"/>
      </rPr>
      <t>온</t>
    </r>
    <r>
      <rPr>
        <sz val="12"/>
        <color theme="1"/>
        <rFont val="맑은 고딕"/>
        <family val="3"/>
        <charset val="129"/>
        <scheme val="minor"/>
      </rPr>
      <t xml:space="preserve">정수기 아이스트리 플리 
(BLACK / OATMEAL BEIGE)
</t>
    </r>
    <phoneticPr fontId="3" type="noConversion"/>
  </si>
  <si>
    <t>WI-60C90511M</t>
    <phoneticPr fontId="3" type="noConversion"/>
  </si>
  <si>
    <t>WI-60C90511M</t>
  </si>
  <si>
    <t>6,000원 할인 프로모션</t>
    <phoneticPr fontId="3" type="noConversion"/>
  </si>
  <si>
    <r>
      <t>청호 얼음</t>
    </r>
    <r>
      <rPr>
        <b/>
        <sz val="12"/>
        <color rgb="FF0000FF"/>
        <rFont val="맑은 고딕"/>
        <family val="3"/>
        <charset val="129"/>
        <scheme val="minor"/>
      </rPr>
      <t>냉</t>
    </r>
    <r>
      <rPr>
        <sz val="12"/>
        <color theme="1"/>
        <rFont val="맑은 고딕"/>
        <family val="3"/>
        <charset val="129"/>
        <scheme val="minor"/>
      </rPr>
      <t xml:space="preserve">정수기 아이스트리 플리 
(BLACK / OATMEAL BEIGE)
</t>
    </r>
    <phoneticPr fontId="3" type="noConversion"/>
  </si>
  <si>
    <t>WI-60C80511M</t>
    <phoneticPr fontId="3" type="noConversion"/>
  </si>
  <si>
    <t>5년 4,000원 할인 프로모션</t>
    <phoneticPr fontId="3" type="noConversion"/>
  </si>
  <si>
    <r>
      <t>청호 얼음</t>
    </r>
    <r>
      <rPr>
        <b/>
        <sz val="12"/>
        <color rgb="FF0000FF"/>
        <rFont val="맑은 고딕"/>
        <family val="3"/>
        <charset val="129"/>
        <scheme val="minor"/>
      </rPr>
      <t>냉</t>
    </r>
    <r>
      <rPr>
        <b/>
        <sz val="12"/>
        <color rgb="FFFF0000"/>
        <rFont val="맑은 고딕"/>
        <family val="3"/>
        <charset val="129"/>
        <scheme val="minor"/>
      </rPr>
      <t>온</t>
    </r>
    <r>
      <rPr>
        <sz val="12"/>
        <color theme="1"/>
        <rFont val="맑은 고딕"/>
        <family val="3"/>
        <charset val="129"/>
        <scheme val="minor"/>
      </rPr>
      <t xml:space="preserve">정수기 슈퍼 아이스트리 
(BLACK / OATMEAL BEIGE)
</t>
    </r>
    <phoneticPr fontId="3" type="noConversion"/>
  </si>
  <si>
    <t>WI-80S9P510M</t>
    <phoneticPr fontId="3" type="noConversion"/>
  </si>
  <si>
    <t>3년 2,000원 할인 프로모션</t>
    <phoneticPr fontId="3" type="noConversion"/>
  </si>
  <si>
    <t>냉온</t>
    <phoneticPr fontId="3" type="noConversion"/>
  </si>
  <si>
    <t>청호 빌트인 냉온 정수기 블리스
( WHITE / BLACK )</t>
    <phoneticPr fontId="3" type="noConversion"/>
  </si>
  <si>
    <t>WP-30B90620N</t>
  </si>
  <si>
    <t>S(72-4)</t>
    <phoneticPr fontId="3" type="noConversion"/>
  </si>
  <si>
    <t>J(72-4)</t>
    <phoneticPr fontId="3" type="noConversion"/>
  </si>
  <si>
    <t>P(72-4)</t>
    <phoneticPr fontId="3" type="noConversion"/>
  </si>
  <si>
    <r>
      <t>청호</t>
    </r>
    <r>
      <rPr>
        <sz val="12"/>
        <color rgb="FFFF0000"/>
        <rFont val="맑은 고딕"/>
        <family val="3"/>
        <charset val="129"/>
        <scheme val="minor"/>
      </rPr>
      <t xml:space="preserve"> 냉온</t>
    </r>
    <r>
      <rPr>
        <sz val="12"/>
        <rFont val="맑은 고딕"/>
        <family val="3"/>
        <charset val="129"/>
        <scheme val="minor"/>
      </rPr>
      <t xml:space="preserve">정수기 SANITA (TITAN)
</t>
    </r>
    <phoneticPr fontId="3" type="noConversion"/>
  </si>
  <si>
    <t>WP-60C90010M</t>
    <phoneticPr fontId="3" type="noConversion"/>
  </si>
  <si>
    <t>냉온</t>
  </si>
  <si>
    <t>WP-60C90010M</t>
  </si>
  <si>
    <t>P(60-6)</t>
  </si>
  <si>
    <t xml:space="preserve">＊ H규정 </t>
  </si>
  <si>
    <r>
      <t xml:space="preserve">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 xml:space="preserve">정수기 SANITA (OATMEAL BEIGE)
</t>
    </r>
    <phoneticPr fontId="3" type="noConversion"/>
  </si>
  <si>
    <t>H(60-6)</t>
  </si>
  <si>
    <r>
      <t xml:space="preserve">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 xml:space="preserve">정수기 플리
 (DARK GRAY,OATMEAL BEIGE)
</t>
    </r>
    <phoneticPr fontId="3" type="noConversion"/>
  </si>
  <si>
    <t>WP-60C90511M</t>
    <phoneticPr fontId="3" type="noConversion"/>
  </si>
  <si>
    <t>7,000원 할인 프로모션</t>
    <phoneticPr fontId="3" type="noConversion"/>
  </si>
  <si>
    <r>
      <t xml:space="preserve">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>정수기 OMNI Plus (WHITE) - 옴니</t>
    </r>
    <phoneticPr fontId="3" type="noConversion"/>
  </si>
  <si>
    <t>WP-53C90020M</t>
    <phoneticPr fontId="3" type="noConversion"/>
  </si>
  <si>
    <t>1,000원 할인 프로모션</t>
    <phoneticPr fontId="3" type="noConversion"/>
  </si>
  <si>
    <r>
      <t>청호 이과수</t>
    </r>
    <r>
      <rPr>
        <sz val="12"/>
        <color rgb="FFFF0000"/>
        <rFont val="맑은 고딕"/>
        <family val="3"/>
        <charset val="129"/>
        <scheme val="minor"/>
      </rPr>
      <t xml:space="preserve"> 냉온</t>
    </r>
    <r>
      <rPr>
        <sz val="12"/>
        <rFont val="맑은 고딕"/>
        <family val="3"/>
        <charset val="129"/>
        <scheme val="minor"/>
      </rPr>
      <t>정수기 450</t>
    </r>
    <phoneticPr fontId="3" type="noConversion"/>
  </si>
  <si>
    <t>WP-40C90010M</t>
    <phoneticPr fontId="3" type="noConversion"/>
  </si>
  <si>
    <t>WP-40C90010M</t>
  </si>
  <si>
    <t>H(60-3)</t>
  </si>
  <si>
    <t>＊ H규정</t>
    <phoneticPr fontId="3" type="noConversion"/>
  </si>
  <si>
    <r>
      <t xml:space="preserve">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 xml:space="preserve">정수기 ANNIE PLUS (애니플러스)
</t>
    </r>
    <phoneticPr fontId="3" type="noConversion"/>
  </si>
  <si>
    <t>WP-35C90010N</t>
    <phoneticPr fontId="3" type="noConversion"/>
  </si>
  <si>
    <t>S(60-4)</t>
  </si>
  <si>
    <t>J(60-4)</t>
  </si>
  <si>
    <t>P(60-4)</t>
  </si>
  <si>
    <t>WP-35C90010N</t>
  </si>
  <si>
    <t>H(60-4)</t>
  </si>
  <si>
    <r>
      <t xml:space="preserve">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>정수기 메타 디지털
(OATMEAL BEIGE, PEACH, LAVENDER)</t>
    </r>
    <phoneticPr fontId="3" type="noConversion"/>
  </si>
  <si>
    <t>WP-46S90510M</t>
    <phoneticPr fontId="3" type="noConversion"/>
  </si>
  <si>
    <t>5년 6,000원 할인 프로모션</t>
    <phoneticPr fontId="3" type="noConversion"/>
  </si>
  <si>
    <r>
      <t xml:space="preserve">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>정수기 메타 디지털</t>
    </r>
    <r>
      <rPr>
        <b/>
        <sz val="12"/>
        <rFont val="맑은 고딕"/>
        <family val="3"/>
        <charset val="129"/>
        <scheme val="minor"/>
      </rPr>
      <t xml:space="preserve"> P</t>
    </r>
    <r>
      <rPr>
        <sz val="12"/>
        <rFont val="맑은 고딕"/>
        <family val="3"/>
        <charset val="129"/>
        <scheme val="minor"/>
      </rPr>
      <t xml:space="preserve">
(OATMEAL BEIGE, PEACH, LAVENDER)
</t>
    </r>
    <phoneticPr fontId="3" type="noConversion"/>
  </si>
  <si>
    <t>WP-46S9P510M</t>
    <phoneticPr fontId="3" type="noConversion"/>
  </si>
  <si>
    <r>
      <t xml:space="preserve">
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>정수기 메타디지털</t>
    </r>
    <r>
      <rPr>
        <b/>
        <sz val="12"/>
        <rFont val="맑은 고딕"/>
        <family val="3"/>
        <charset val="129"/>
        <scheme val="minor"/>
      </rPr>
      <t xml:space="preserve"> N</t>
    </r>
    <r>
      <rPr>
        <sz val="12"/>
        <rFont val="맑은 고딕"/>
        <family val="3"/>
        <charset val="129"/>
        <scheme val="minor"/>
      </rPr>
      <t xml:space="preserve">
(OATMEAL BEIGE) 
</t>
    </r>
    <phoneticPr fontId="3" type="noConversion"/>
  </si>
  <si>
    <t xml:space="preserve"> WP-46S90510N</t>
    <phoneticPr fontId="3" type="noConversion"/>
  </si>
  <si>
    <t>S(36-3)</t>
    <phoneticPr fontId="3" type="noConversion"/>
  </si>
  <si>
    <t>J(36-3)</t>
    <phoneticPr fontId="3" type="noConversion"/>
  </si>
  <si>
    <t>P(36-3)</t>
    <phoneticPr fontId="3" type="noConversion"/>
  </si>
  <si>
    <t>S(60-3)</t>
    <phoneticPr fontId="3" type="noConversion"/>
  </si>
  <si>
    <t>J(60-3)</t>
    <phoneticPr fontId="3" type="noConversion"/>
  </si>
  <si>
    <t>P(60-3)</t>
    <phoneticPr fontId="3" type="noConversion"/>
  </si>
  <si>
    <t>청호 냉온정수기 ANNIE - 애니</t>
    <phoneticPr fontId="3" type="noConversion"/>
  </si>
  <si>
    <t>WP-30S50010N</t>
    <phoneticPr fontId="3" type="noConversion"/>
  </si>
  <si>
    <r>
      <t xml:space="preserve">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>정수기 TOTA</t>
    </r>
    <r>
      <rPr>
        <b/>
        <sz val="12"/>
        <color rgb="FF0000FF"/>
        <rFont val="맑은 고딕"/>
        <family val="3"/>
        <charset val="129"/>
        <scheme val="minor"/>
      </rPr>
      <t xml:space="preserve"> R</t>
    </r>
    <r>
      <rPr>
        <sz val="12"/>
        <rFont val="맑은 고딕"/>
        <family val="3"/>
        <charset val="129"/>
        <scheme val="minor"/>
      </rPr>
      <t xml:space="preserve"> (토타)
</t>
    </r>
    <phoneticPr fontId="3" type="noConversion"/>
  </si>
  <si>
    <t>WP-50S90010M</t>
    <phoneticPr fontId="3" type="noConversion"/>
  </si>
  <si>
    <t>H(36-3)</t>
    <phoneticPr fontId="3" type="noConversion"/>
  </si>
  <si>
    <t>H(36-6)</t>
    <phoneticPr fontId="3" type="noConversion"/>
  </si>
  <si>
    <r>
      <t xml:space="preserve">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>정수기 TOTA</t>
    </r>
    <r>
      <rPr>
        <b/>
        <sz val="12"/>
        <color rgb="FF0000FF"/>
        <rFont val="맑은 고딕"/>
        <family val="3"/>
        <charset val="129"/>
        <scheme val="minor"/>
      </rPr>
      <t xml:space="preserve"> S</t>
    </r>
    <r>
      <rPr>
        <sz val="12"/>
        <rFont val="맑은 고딕"/>
        <family val="3"/>
        <charset val="129"/>
        <scheme val="minor"/>
      </rPr>
      <t xml:space="preserve"> (토타)
</t>
    </r>
    <phoneticPr fontId="3" type="noConversion"/>
  </si>
  <si>
    <t>WP-50S90010U</t>
    <phoneticPr fontId="3" type="noConversion"/>
  </si>
  <si>
    <r>
      <t xml:space="preserve">청호 이과수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 xml:space="preserve">정수기 NEW 디지털
</t>
    </r>
    <phoneticPr fontId="3" type="noConversion"/>
  </si>
  <si>
    <t>WP-45S9P010M</t>
    <phoneticPr fontId="3" type="noConversion"/>
  </si>
  <si>
    <r>
      <t xml:space="preserve">청호 이과수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 xml:space="preserve">정수기 550 (TITAN)
</t>
    </r>
    <phoneticPr fontId="3" type="noConversion"/>
  </si>
  <si>
    <t>WP-55S9P010M</t>
    <phoneticPr fontId="3" type="noConversion"/>
  </si>
  <si>
    <t>5년 6,000원 할인 프로모션
재고 소진후 단종예정 / 접수시재고확인필수</t>
    <phoneticPr fontId="3" type="noConversion"/>
  </si>
  <si>
    <r>
      <t xml:space="preserve">청호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rFont val="맑은 고딕"/>
        <family val="3"/>
        <charset val="129"/>
        <scheme val="minor"/>
      </rPr>
      <t>정수기 슈퍼 트리 (OATMEAL BEIGE)
WP-80S9P510M / 3,190,000</t>
    </r>
    <phoneticPr fontId="3" type="noConversion"/>
  </si>
  <si>
    <t>WP-80S9P510M</t>
    <phoneticPr fontId="3" type="noConversion"/>
  </si>
  <si>
    <t>냉</t>
  </si>
  <si>
    <r>
      <t xml:space="preserve">청호 </t>
    </r>
    <r>
      <rPr>
        <sz val="12"/>
        <color rgb="FF0000FF"/>
        <rFont val="맑은 고딕"/>
        <family val="3"/>
        <charset val="129"/>
        <scheme val="minor"/>
      </rPr>
      <t>냉</t>
    </r>
    <r>
      <rPr>
        <sz val="12"/>
        <rFont val="맑은 고딕"/>
        <family val="3"/>
        <charset val="129"/>
        <scheme val="minor"/>
      </rPr>
      <t xml:space="preserve">정수기 플리
 (DARK GRAY,OATMEAL BEIGE)
</t>
    </r>
    <phoneticPr fontId="3" type="noConversion"/>
  </si>
  <si>
    <t>WP-60C80511M</t>
    <phoneticPr fontId="3" type="noConversion"/>
  </si>
  <si>
    <t>5,000원 할인 프로모션</t>
    <phoneticPr fontId="3" type="noConversion"/>
  </si>
  <si>
    <t>청호 냉정수기 OMNI Plus (WHITE) - 옴니</t>
    <phoneticPr fontId="3" type="noConversion"/>
  </si>
  <si>
    <t>WP-53C80020M</t>
    <phoneticPr fontId="3" type="noConversion"/>
  </si>
  <si>
    <t xml:space="preserve">
1,000원 할인 프로모션
</t>
    <phoneticPr fontId="3" type="noConversion"/>
  </si>
  <si>
    <t>정수</t>
    <phoneticPr fontId="3" type="noConversion"/>
  </si>
  <si>
    <t xml:space="preserve">일반정수기 TIDY
</t>
    <phoneticPr fontId="3" type="noConversion"/>
  </si>
  <si>
    <t>WP-43C60000M</t>
  </si>
  <si>
    <t xml:space="preserve">일반정수기S
</t>
    <phoneticPr fontId="3" type="noConversion"/>
  </si>
  <si>
    <t>WP-40C60000M</t>
  </si>
  <si>
    <t>냉온 직수</t>
    <phoneticPr fontId="3" type="noConversion"/>
  </si>
  <si>
    <r>
      <t xml:space="preserve">청호 </t>
    </r>
    <r>
      <rPr>
        <sz val="12"/>
        <color rgb="FF0000FF"/>
        <rFont val="맑은 고딕"/>
        <family val="3"/>
        <charset val="129"/>
        <scheme val="minor"/>
      </rPr>
      <t>냉</t>
    </r>
    <r>
      <rPr>
        <sz val="12"/>
        <color rgb="FFFF0000"/>
        <rFont val="맑은 고딕"/>
        <family val="3"/>
        <charset val="129"/>
        <scheme val="minor"/>
      </rPr>
      <t>온</t>
    </r>
    <r>
      <rPr>
        <sz val="12"/>
        <color theme="1"/>
        <rFont val="맑은 고딕"/>
        <family val="3"/>
        <charset val="129"/>
        <scheme val="minor"/>
      </rPr>
      <t xml:space="preserve">정수기 뉴 러블리트리
</t>
    </r>
    <phoneticPr fontId="3" type="noConversion"/>
  </si>
  <si>
    <t>WP-50C90621N</t>
    <phoneticPr fontId="3" type="noConversion"/>
  </si>
  <si>
    <t>1~6회차 반값할인</t>
    <phoneticPr fontId="3" type="noConversion"/>
  </si>
  <si>
    <t>H(72-4)</t>
    <phoneticPr fontId="3" type="noConversion"/>
  </si>
  <si>
    <t>H(60-12)</t>
    <phoneticPr fontId="3" type="noConversion"/>
  </si>
  <si>
    <t>H(72-12)</t>
    <phoneticPr fontId="3" type="noConversion"/>
  </si>
  <si>
    <t>냉 직수</t>
    <phoneticPr fontId="3" type="noConversion"/>
  </si>
  <si>
    <r>
      <t xml:space="preserve">청호 </t>
    </r>
    <r>
      <rPr>
        <sz val="12"/>
        <color rgb="FF0000FF"/>
        <rFont val="맑은 고딕"/>
        <family val="3"/>
        <charset val="129"/>
        <scheme val="minor"/>
      </rPr>
      <t>냉</t>
    </r>
    <r>
      <rPr>
        <sz val="12"/>
        <color theme="1"/>
        <rFont val="맑은 고딕"/>
        <family val="3"/>
        <charset val="129"/>
        <scheme val="minor"/>
      </rPr>
      <t xml:space="preserve">정수기 뉴 러블리트리
</t>
    </r>
    <phoneticPr fontId="3" type="noConversion"/>
  </si>
  <si>
    <t>WP-50C80621N</t>
    <phoneticPr fontId="3" type="noConversion"/>
  </si>
  <si>
    <r>
      <t xml:space="preserve">자가관리 </t>
    </r>
    <r>
      <rPr>
        <sz val="12"/>
        <color rgb="FFFF0000"/>
        <rFont val="맑은 고딕"/>
        <family val="3"/>
        <charset val="129"/>
        <scheme val="minor"/>
      </rPr>
      <t>냉온</t>
    </r>
    <r>
      <rPr>
        <sz val="12"/>
        <color theme="1"/>
        <rFont val="맑은 고딕"/>
        <family val="3"/>
        <charset val="129"/>
        <scheme val="minor"/>
      </rPr>
      <t xml:space="preserve">정수기 셀프 (실버/화이트) ※고급형
</t>
    </r>
    <r>
      <rPr>
        <b/>
        <sz val="12"/>
        <color rgb="FFFF0000"/>
        <rFont val="맑은 고딕"/>
        <family val="3"/>
        <charset val="129"/>
        <scheme val="minor"/>
      </rPr>
      <t>12개월방문</t>
    </r>
    <r>
      <rPr>
        <b/>
        <sz val="12"/>
        <color theme="1"/>
        <rFont val="맑은 고딕"/>
        <family val="3"/>
        <charset val="129"/>
        <scheme val="minor"/>
      </rPr>
      <t xml:space="preserve">  </t>
    </r>
    <r>
      <rPr>
        <b/>
        <sz val="12"/>
        <color rgb="FF00B050"/>
        <rFont val="맑은 고딕"/>
        <family val="3"/>
        <charset val="129"/>
        <scheme val="minor"/>
      </rPr>
      <t xml:space="preserve">택배배송 자가필터교체
</t>
    </r>
    <r>
      <rPr>
        <b/>
        <sz val="12"/>
        <color rgb="FF0070C0"/>
        <rFont val="맑은 고딕"/>
        <family val="3"/>
        <charset val="129"/>
        <scheme val="minor"/>
      </rPr>
      <t xml:space="preserve">(8개월 마다 프리필터 택배발송
 12개월 마다 방문나노프로필터 교체) </t>
    </r>
    <r>
      <rPr>
        <b/>
        <sz val="12"/>
        <color theme="1"/>
        <rFont val="맑은 고딕"/>
        <family val="3"/>
        <charset val="129"/>
        <scheme val="minor"/>
      </rPr>
      <t xml:space="preserve">
</t>
    </r>
    <r>
      <rPr>
        <b/>
        <sz val="12"/>
        <color rgb="FFFF0000"/>
        <rFont val="맑은 고딕"/>
        <family val="3"/>
        <charset val="129"/>
        <scheme val="minor"/>
      </rPr>
      <t>4개월방문</t>
    </r>
    <r>
      <rPr>
        <b/>
        <sz val="12"/>
        <color theme="1"/>
        <rFont val="맑은 고딕"/>
        <family val="3"/>
        <charset val="129"/>
        <scheme val="minor"/>
      </rPr>
      <t xml:space="preserve"> </t>
    </r>
    <r>
      <rPr>
        <b/>
        <sz val="12"/>
        <color rgb="FF00B0F0"/>
        <rFont val="맑은 고딕"/>
        <family val="3"/>
        <charset val="129"/>
        <scheme val="minor"/>
      </rPr>
      <t xml:space="preserve">방문 필터교체  
</t>
    </r>
    <r>
      <rPr>
        <b/>
        <sz val="12"/>
        <color rgb="FF0070C0"/>
        <rFont val="맑은 고딕"/>
        <family val="3"/>
        <charset val="129"/>
        <scheme val="minor"/>
      </rPr>
      <t>(방문시 필터교체)</t>
    </r>
    <phoneticPr fontId="3" type="noConversion"/>
  </si>
  <si>
    <t>WP-30C9560N</t>
    <phoneticPr fontId="3" type="noConversion"/>
  </si>
  <si>
    <t>H(36-4)</t>
  </si>
  <si>
    <t>H(36-12)</t>
  </si>
  <si>
    <t>H(60-12)</t>
  </si>
  <si>
    <r>
      <t xml:space="preserve">자가관리 </t>
    </r>
    <r>
      <rPr>
        <sz val="12"/>
        <color rgb="FF0000FF"/>
        <rFont val="맑은 고딕"/>
        <family val="3"/>
        <charset val="129"/>
        <scheme val="minor"/>
      </rPr>
      <t>냉</t>
    </r>
    <r>
      <rPr>
        <sz val="12"/>
        <color theme="1"/>
        <rFont val="맑은 고딕"/>
        <family val="3"/>
        <charset val="129"/>
        <scheme val="minor"/>
      </rPr>
      <t xml:space="preserve">정수기 셀프 (실버/화이트) ※고급형
</t>
    </r>
    <r>
      <rPr>
        <b/>
        <sz val="12"/>
        <color rgb="FFFF0000"/>
        <rFont val="맑은 고딕"/>
        <family val="3"/>
        <charset val="129"/>
        <scheme val="minor"/>
      </rPr>
      <t>12개월방문</t>
    </r>
    <r>
      <rPr>
        <b/>
        <sz val="12"/>
        <color theme="1"/>
        <rFont val="맑은 고딕"/>
        <family val="3"/>
        <charset val="129"/>
        <scheme val="minor"/>
      </rPr>
      <t xml:space="preserve">  </t>
    </r>
    <r>
      <rPr>
        <b/>
        <sz val="12"/>
        <color rgb="FF00B050"/>
        <rFont val="맑은 고딕"/>
        <family val="3"/>
        <charset val="129"/>
        <scheme val="minor"/>
      </rPr>
      <t xml:space="preserve">택배배송 자가필터교체
</t>
    </r>
    <r>
      <rPr>
        <b/>
        <sz val="12"/>
        <color rgb="FF0070C0"/>
        <rFont val="맑은 고딕"/>
        <family val="3"/>
        <charset val="129"/>
        <scheme val="minor"/>
      </rPr>
      <t xml:space="preserve">(8개월 프리필터 / 12개월 나노프로필터 택배발송) 
</t>
    </r>
    <r>
      <rPr>
        <b/>
        <sz val="12"/>
        <color theme="1"/>
        <rFont val="맑은 고딕"/>
        <family val="3"/>
        <charset val="129"/>
        <scheme val="minor"/>
      </rPr>
      <t xml:space="preserve">
</t>
    </r>
    <phoneticPr fontId="3" type="noConversion"/>
  </si>
  <si>
    <t>WP-30C8560N</t>
    <phoneticPr fontId="3" type="noConversion"/>
  </si>
  <si>
    <t>냉 직수</t>
  </si>
  <si>
    <t>WP-30C8560N</t>
  </si>
  <si>
    <t>자가관리 냉온 냉 정수기(오트밀베이지)</t>
    <phoneticPr fontId="3" type="noConversion"/>
  </si>
  <si>
    <t>WP-30C9460BN</t>
    <phoneticPr fontId="3" type="noConversion"/>
  </si>
  <si>
    <t>N(36-12)</t>
    <phoneticPr fontId="3" type="noConversion"/>
  </si>
  <si>
    <t>WP-30C9460BN</t>
  </si>
  <si>
    <t>N(60-12)</t>
    <phoneticPr fontId="3" type="noConversion"/>
  </si>
  <si>
    <t>WP-30C8460N</t>
    <phoneticPr fontId="3" type="noConversion"/>
  </si>
  <si>
    <t>WP-30C8460N</t>
  </si>
  <si>
    <t>■ 세정기(비데)</t>
    <phoneticPr fontId="3" type="noConversion"/>
  </si>
  <si>
    <t>세정기</t>
    <phoneticPr fontId="3" type="noConversion"/>
  </si>
  <si>
    <t xml:space="preserve">에어버블 비데 (시판전용)
</t>
    <phoneticPr fontId="3" type="noConversion"/>
  </si>
  <si>
    <t>BD-35D51</t>
    <phoneticPr fontId="3" type="noConversion"/>
  </si>
  <si>
    <t>4년</t>
    <phoneticPr fontId="3" type="noConversion"/>
  </si>
  <si>
    <t>S(48-4)</t>
    <phoneticPr fontId="3" type="noConversion"/>
  </si>
  <si>
    <t>P(48-4)</t>
    <phoneticPr fontId="3" type="noConversion"/>
  </si>
  <si>
    <t xml:space="preserve">청호 쾌변 비데 B350 PLUS (쾌변+건조)
</t>
    <phoneticPr fontId="3" type="noConversion"/>
  </si>
  <si>
    <t>BD-35D52</t>
    <phoneticPr fontId="3" type="noConversion"/>
  </si>
  <si>
    <t>J(48-4)</t>
    <phoneticPr fontId="3" type="noConversion"/>
  </si>
  <si>
    <t>8개월</t>
    <phoneticPr fontId="3" type="noConversion"/>
  </si>
  <si>
    <t>S(60-8)</t>
    <phoneticPr fontId="3" type="noConversion"/>
  </si>
  <si>
    <t>J(60-8)</t>
    <phoneticPr fontId="3" type="noConversion"/>
  </si>
  <si>
    <t>P(60-8)</t>
    <phoneticPr fontId="3" type="noConversion"/>
  </si>
  <si>
    <t>4년</t>
  </si>
  <si>
    <t>H1(48-8)</t>
  </si>
  <si>
    <t xml:space="preserve">＊ H규정 </t>
    <phoneticPr fontId="3" type="noConversion"/>
  </si>
  <si>
    <t>H(48-12)</t>
    <phoneticPr fontId="3" type="noConversion"/>
  </si>
  <si>
    <r>
      <t>쾌변비데 B350 (쾌변+건조+</t>
    </r>
    <r>
      <rPr>
        <b/>
        <sz val="12"/>
        <color theme="1"/>
        <rFont val="맑은 고딕"/>
        <family val="3"/>
        <charset val="129"/>
        <scheme val="minor"/>
      </rPr>
      <t>소형변좌</t>
    </r>
    <r>
      <rPr>
        <sz val="12"/>
        <color theme="1"/>
        <rFont val="맑은 고딕"/>
        <family val="3"/>
        <charset val="129"/>
        <scheme val="minor"/>
      </rPr>
      <t xml:space="preserve">)
</t>
    </r>
    <phoneticPr fontId="3" type="noConversion"/>
  </si>
  <si>
    <t>BD-35D40</t>
    <phoneticPr fontId="3" type="noConversion"/>
  </si>
  <si>
    <t>BD-35D40</t>
  </si>
  <si>
    <t>세정기</t>
  </si>
  <si>
    <t xml:space="preserve">청호 쾌변 비데 B350 PLUS 
(쾌변+건조+탈취)
</t>
    <phoneticPr fontId="3" type="noConversion"/>
  </si>
  <si>
    <t>BD-35D62</t>
    <phoneticPr fontId="3" type="noConversion"/>
  </si>
  <si>
    <t>S(60-8)</t>
  </si>
  <si>
    <t>J(60-8)</t>
  </si>
  <si>
    <t>P(60-8)</t>
  </si>
  <si>
    <t xml:space="preserve">쾌변비데 B350 PLUS
(쾌변+건조+탈취+자동물내림)
</t>
    <phoneticPr fontId="3" type="noConversion"/>
  </si>
  <si>
    <t>BD-35D72</t>
    <phoneticPr fontId="3" type="noConversion"/>
  </si>
  <si>
    <t xml:space="preserve">쾌변비데 B350 (리모컨)
</t>
    <phoneticPr fontId="3" type="noConversion"/>
  </si>
  <si>
    <t>BD-35D50R</t>
    <phoneticPr fontId="3" type="noConversion"/>
  </si>
  <si>
    <r>
      <t>쾌변비데 B350 (리모컨+</t>
    </r>
    <r>
      <rPr>
        <b/>
        <sz val="12"/>
        <color theme="1"/>
        <rFont val="맑은 고딕"/>
        <family val="3"/>
        <charset val="129"/>
        <scheme val="minor"/>
      </rPr>
      <t>소형변좌</t>
    </r>
    <r>
      <rPr>
        <sz val="12"/>
        <color theme="1"/>
        <rFont val="맑은 고딕"/>
        <family val="3"/>
        <charset val="129"/>
        <scheme val="minor"/>
      </rPr>
      <t xml:space="preserve">)
</t>
    </r>
    <phoneticPr fontId="3" type="noConversion"/>
  </si>
  <si>
    <t>BD-35D40R</t>
    <phoneticPr fontId="3" type="noConversion"/>
  </si>
  <si>
    <t xml:space="preserve">살균비데 B600 PLUS 
</t>
    <phoneticPr fontId="3" type="noConversion"/>
  </si>
  <si>
    <t>BS-35D50</t>
    <phoneticPr fontId="3" type="noConversion"/>
  </si>
  <si>
    <t>BS-35D50</t>
  </si>
  <si>
    <t>S(36-8)</t>
    <phoneticPr fontId="3" type="noConversion"/>
  </si>
  <si>
    <t>J(36-8)</t>
    <phoneticPr fontId="3" type="noConversion"/>
  </si>
  <si>
    <t>P(36-8)</t>
    <phoneticPr fontId="3" type="noConversion"/>
  </si>
  <si>
    <t>S(48-8)</t>
    <phoneticPr fontId="3" type="noConversion"/>
  </si>
  <si>
    <t>J(48-8)</t>
    <phoneticPr fontId="3" type="noConversion"/>
  </si>
  <si>
    <t>P(48-8)</t>
    <phoneticPr fontId="3" type="noConversion"/>
  </si>
  <si>
    <t xml:space="preserve">살균비데 B650
</t>
    <phoneticPr fontId="3" type="noConversion"/>
  </si>
  <si>
    <t>BS-65D60</t>
    <phoneticPr fontId="3" type="noConversion"/>
  </si>
  <si>
    <t>법인
세정기</t>
    <phoneticPr fontId="3" type="noConversion"/>
  </si>
  <si>
    <r>
      <t xml:space="preserve">살균비데 B650
</t>
    </r>
    <r>
      <rPr>
        <b/>
        <sz val="12"/>
        <color theme="1"/>
        <rFont val="맑은 고딕"/>
        <family val="3"/>
        <charset val="129"/>
        <scheme val="minor"/>
      </rPr>
      <t>※ 세정기 법인 / 관공서 전용 규정</t>
    </r>
    <phoneticPr fontId="3" type="noConversion"/>
  </si>
  <si>
    <r>
      <t xml:space="preserve">살균비데 B650 (거치대옵션) </t>
    </r>
    <r>
      <rPr>
        <b/>
        <sz val="12"/>
        <color rgb="FFFF0000"/>
        <rFont val="맑은 고딕"/>
        <family val="3"/>
        <charset val="129"/>
        <scheme val="minor"/>
      </rPr>
      <t>(단종)</t>
    </r>
    <r>
      <rPr>
        <sz val="12"/>
        <color theme="1"/>
        <rFont val="맑은 고딕"/>
        <family val="3"/>
        <charset val="129"/>
        <scheme val="minor"/>
      </rPr>
      <t xml:space="preserve">
※ 세정기 법인 / 관공서 전용 규정</t>
    </r>
    <phoneticPr fontId="3" type="noConversion"/>
  </si>
  <si>
    <t>BS-65D61</t>
    <phoneticPr fontId="3" type="noConversion"/>
  </si>
  <si>
    <t>단 종</t>
    <phoneticPr fontId="3" type="noConversion"/>
  </si>
  <si>
    <t>■연수기/제빙기/상업용정수시스템</t>
    <phoneticPr fontId="3" type="noConversion"/>
  </si>
  <si>
    <t>연수기</t>
    <phoneticPr fontId="3" type="noConversion"/>
  </si>
  <si>
    <t xml:space="preserve">연수기 BW PLUS (벽걸이, 스탠드)
</t>
    <phoneticPr fontId="3" type="noConversion"/>
  </si>
  <si>
    <t>SF-70A61W</t>
    <phoneticPr fontId="3" type="noConversion"/>
  </si>
  <si>
    <t xml:space="preserve">연수기 소프닉 (벽걸이, 스탠드)
</t>
    <phoneticPr fontId="3" type="noConversion"/>
  </si>
  <si>
    <t>SF-75A60</t>
  </si>
  <si>
    <t>4,000원 할인 프로모션</t>
  </si>
  <si>
    <t>제빙기</t>
    <phoneticPr fontId="3" type="noConversion"/>
  </si>
  <si>
    <r>
      <rPr>
        <b/>
        <sz val="12"/>
        <color theme="1"/>
        <rFont val="맑은 고딕"/>
        <family val="3"/>
        <charset val="129"/>
        <scheme val="minor"/>
      </rPr>
      <t>아이스트리 큐브</t>
    </r>
    <r>
      <rPr>
        <b/>
        <sz val="12"/>
        <color rgb="FFFF0000"/>
        <rFont val="맑은 고딕"/>
        <family val="3"/>
        <charset val="129"/>
        <scheme val="minor"/>
      </rPr>
      <t xml:space="preserve">
</t>
    </r>
    <phoneticPr fontId="3" type="noConversion"/>
  </si>
  <si>
    <t>IB-NW10601</t>
    <phoneticPr fontId="3" type="noConversion"/>
  </si>
  <si>
    <t>IB-NW10601</t>
  </si>
  <si>
    <t>정수
시스템</t>
    <phoneticPr fontId="3" type="noConversion"/>
  </si>
  <si>
    <t>청호 세니타 U 시스템 - 카본</t>
    <phoneticPr fontId="3" type="noConversion"/>
  </si>
  <si>
    <t>WS-1S0BC</t>
    <phoneticPr fontId="3" type="noConversion"/>
  </si>
  <si>
    <t>※조리수 밸브포함</t>
    <phoneticPr fontId="3" type="noConversion"/>
  </si>
  <si>
    <t>청호 세니타 U 시스템 - 침전, 카본</t>
    <phoneticPr fontId="3" type="noConversion"/>
  </si>
  <si>
    <t>WS-2S0BPC</t>
    <phoneticPr fontId="3" type="noConversion"/>
  </si>
  <si>
    <r>
      <t xml:space="preserve">청호 세니타 U 시스템 - 스케일 </t>
    </r>
    <r>
      <rPr>
        <b/>
        <sz val="12"/>
        <color rgb="FFFF0000"/>
        <rFont val="맑은 고딕"/>
        <family val="3"/>
        <charset val="129"/>
        <scheme val="minor"/>
      </rPr>
      <t>(단종)</t>
    </r>
    <phoneticPr fontId="3" type="noConversion"/>
  </si>
  <si>
    <t>WS-1S0BS</t>
    <phoneticPr fontId="3" type="noConversion"/>
  </si>
  <si>
    <r>
      <t xml:space="preserve">청호 세니타 U 시스템 - 침전, 스케일 </t>
    </r>
    <r>
      <rPr>
        <b/>
        <sz val="12"/>
        <color rgb="FFFF0000"/>
        <rFont val="맑은 고딕"/>
        <family val="3"/>
        <charset val="129"/>
        <scheme val="minor"/>
      </rPr>
      <t>(단종)</t>
    </r>
    <phoneticPr fontId="3" type="noConversion"/>
  </si>
  <si>
    <t>WS-2S0BPS</t>
    <phoneticPr fontId="3" type="noConversion"/>
  </si>
  <si>
    <t>■안마의자</t>
    <phoneticPr fontId="3" type="noConversion"/>
  </si>
  <si>
    <t>안마의자</t>
    <phoneticPr fontId="3" type="noConversion"/>
  </si>
  <si>
    <t xml:space="preserve">청호 미니 안마의자 드리미(DREAMY)
</t>
    <phoneticPr fontId="3" type="noConversion"/>
  </si>
  <si>
    <t>MC-250W</t>
    <phoneticPr fontId="3" type="noConversion"/>
  </si>
  <si>
    <t>S(60-0)</t>
    <phoneticPr fontId="3" type="noConversion"/>
  </si>
  <si>
    <t>※가정용/상업용 차이 : AS기간
가정용  - 5년
상업용 - 3년
접수시 상업용 / 가정용 구분하여 특이사항기재</t>
    <phoneticPr fontId="3" type="noConversion"/>
  </si>
  <si>
    <t>J(60-0)</t>
    <phoneticPr fontId="3" type="noConversion"/>
  </si>
  <si>
    <t>P(60-0)</t>
    <phoneticPr fontId="3" type="noConversion"/>
  </si>
  <si>
    <t xml:space="preserve">청호 소형 안마의자 로망 (Roman)
</t>
    <phoneticPr fontId="3" type="noConversion"/>
  </si>
  <si>
    <t>MC-300W</t>
  </si>
  <si>
    <t xml:space="preserve">안마의자 MC-700W
</t>
    <phoneticPr fontId="3" type="noConversion"/>
  </si>
  <si>
    <t>MC-700W</t>
    <phoneticPr fontId="3" type="noConversion"/>
  </si>
  <si>
    <t>신제품추가</t>
    <phoneticPr fontId="3" type="noConversion"/>
  </si>
  <si>
    <t>■공기청정기</t>
    <phoneticPr fontId="3" type="noConversion"/>
  </si>
  <si>
    <t>전용
면적</t>
    <phoneticPr fontId="3" type="noConversion"/>
  </si>
  <si>
    <t>관리
주기</t>
    <phoneticPr fontId="3" type="noConversion"/>
  </si>
  <si>
    <t>160㎡(48평)</t>
    <phoneticPr fontId="3" type="noConversion"/>
  </si>
  <si>
    <t xml:space="preserve">청호  공기청정기 하이마운틴 48평
</t>
    <phoneticPr fontId="3" type="noConversion"/>
  </si>
  <si>
    <t>AP-40H8220</t>
    <phoneticPr fontId="3" type="noConversion"/>
  </si>
  <si>
    <t>160㎡(48평)</t>
  </si>
  <si>
    <t>108㎡(33평)</t>
    <phoneticPr fontId="3" type="noConversion"/>
  </si>
  <si>
    <t xml:space="preserve">청호  공기청정기 하이마운틴 33평
</t>
    <phoneticPr fontId="3" type="noConversion"/>
  </si>
  <si>
    <t>AP-30H8220</t>
  </si>
  <si>
    <t>AP-30H8220</t>
    <phoneticPr fontId="3" type="noConversion"/>
  </si>
  <si>
    <t>78㎡(24평)</t>
    <phoneticPr fontId="3" type="noConversion"/>
  </si>
  <si>
    <t>청호 멀티순환 공기청정기 A880 (Stand type)
※벽걸이 단종</t>
    <phoneticPr fontId="3" type="noConversion"/>
  </si>
  <si>
    <t>AP-23H8550</t>
    <phoneticPr fontId="3" type="noConversion"/>
  </si>
  <si>
    <t>53m²(15평)</t>
    <phoneticPr fontId="3" type="noConversion"/>
  </si>
  <si>
    <t xml:space="preserve">청호 공기청정기 NEW HERO S2
</t>
    <phoneticPr fontId="3" type="noConversion"/>
  </si>
  <si>
    <t>AP-15H5170</t>
    <phoneticPr fontId="3" type="noConversion"/>
  </si>
  <si>
    <t>S(36-4)</t>
  </si>
  <si>
    <t>AP-15H5170</t>
  </si>
  <si>
    <t>J(36-4)</t>
  </si>
  <si>
    <t>P(36-4)</t>
  </si>
  <si>
    <t>70m²(20평)</t>
    <phoneticPr fontId="3" type="noConversion"/>
  </si>
  <si>
    <t xml:space="preserve">청호 공기청정기 NEW HERO 2
</t>
    <phoneticPr fontId="3" type="noConversion"/>
  </si>
  <si>
    <t>AP-20H7560</t>
    <phoneticPr fontId="3" type="noConversion"/>
  </si>
  <si>
    <t>70m²(20평)</t>
  </si>
  <si>
    <t>AP-20H7560</t>
  </si>
  <si>
    <t>2,000원 할인프로모션</t>
    <phoneticPr fontId="3" type="noConversion"/>
  </si>
  <si>
    <t>53㎡(15평)</t>
    <phoneticPr fontId="3" type="noConversion"/>
  </si>
  <si>
    <t xml:space="preserve">청호 항균 공기청정기 디오
</t>
    <phoneticPr fontId="3" type="noConversion"/>
  </si>
  <si>
    <t>AP-15H5174</t>
    <phoneticPr fontId="3" type="noConversion"/>
  </si>
  <si>
    <t>S(72-2)</t>
    <phoneticPr fontId="3" type="noConversion"/>
  </si>
  <si>
    <t>J(72-2)</t>
    <phoneticPr fontId="3" type="noConversion"/>
  </si>
  <si>
    <t>P(72-2)</t>
    <phoneticPr fontId="3" type="noConversion"/>
  </si>
  <si>
    <t>1,000원 할인프로모션</t>
    <phoneticPr fontId="3" type="noConversion"/>
  </si>
  <si>
    <t>47㎡(14평)</t>
    <phoneticPr fontId="3" type="noConversion"/>
  </si>
  <si>
    <t>청호 항균 공기청정기 A600S</t>
    <phoneticPr fontId="3" type="noConversion"/>
  </si>
  <si>
    <t>AP-10H4553</t>
    <phoneticPr fontId="3" type="noConversion"/>
  </si>
  <si>
    <t>AP-10H4553</t>
  </si>
  <si>
    <t>40.9㎡(12평)</t>
    <phoneticPr fontId="3" type="noConversion"/>
  </si>
  <si>
    <t xml:space="preserve">울파 공기청정기 휘바람 Ⅳ </t>
    <phoneticPr fontId="3" type="noConversion"/>
  </si>
  <si>
    <t>AP-11U6550</t>
    <phoneticPr fontId="3" type="noConversion"/>
  </si>
  <si>
    <t>34.1㎡(10평)</t>
    <phoneticPr fontId="3" type="noConversion"/>
  </si>
  <si>
    <t>청호 공기청정기 숨소리3</t>
    <phoneticPr fontId="3" type="noConversion"/>
  </si>
  <si>
    <t>AP-10H4052</t>
    <phoneticPr fontId="3" type="noConversion"/>
  </si>
  <si>
    <t>34.1㎡(10평)</t>
  </si>
  <si>
    <t>86㎡(26평)</t>
    <phoneticPr fontId="3" type="noConversion"/>
  </si>
  <si>
    <t xml:space="preserve">더블청정기 
</t>
    <phoneticPr fontId="3" type="noConversion"/>
  </si>
  <si>
    <t>AP-26H7050</t>
    <phoneticPr fontId="3" type="noConversion"/>
  </si>
  <si>
    <t>86㎡(26평)</t>
  </si>
  <si>
    <t>AP-26H7050</t>
  </si>
  <si>
    <t>35㎡(10.5평)</t>
    <phoneticPr fontId="3" type="noConversion"/>
  </si>
  <si>
    <t>펫 공기청정기</t>
    <phoneticPr fontId="3" type="noConversion"/>
  </si>
  <si>
    <t>AP-11H5560</t>
    <phoneticPr fontId="3" type="noConversion"/>
  </si>
  <si>
    <t>38.5㎡(12평)</t>
    <phoneticPr fontId="3" type="noConversion"/>
  </si>
  <si>
    <t>가습공기청정기 AH1200</t>
    <phoneticPr fontId="3" type="noConversion"/>
  </si>
  <si>
    <t>AH-12H6050</t>
    <phoneticPr fontId="3" type="noConversion"/>
  </si>
  <si>
    <t>청정9평
제습 23평</t>
    <phoneticPr fontId="3" type="noConversion"/>
  </si>
  <si>
    <t>제습공기청정기 AD150</t>
    <phoneticPr fontId="3" type="noConversion"/>
  </si>
  <si>
    <t>AD-10H1550</t>
    <phoneticPr fontId="3" type="noConversion"/>
  </si>
  <si>
    <t>AD-10H1550</t>
  </si>
  <si>
    <t>P(60-2)</t>
  </si>
  <si>
    <t>청정 6.8평
환기 40평</t>
    <phoneticPr fontId="3" type="noConversion"/>
  </si>
  <si>
    <t>환기 공기청정기 OA</t>
    <phoneticPr fontId="3" type="noConversion"/>
  </si>
  <si>
    <t>AV-06H3050</t>
    <phoneticPr fontId="3" type="noConversion"/>
  </si>
  <si>
    <t>※의무3년/소유권3년</t>
    <phoneticPr fontId="3" type="noConversion"/>
  </si>
  <si>
    <t>청정 6.8평
환기 40평</t>
  </si>
  <si>
    <t>S(48-4)</t>
  </si>
  <si>
    <t>※의무4년/소유권4년</t>
    <phoneticPr fontId="3" type="noConversion"/>
  </si>
  <si>
    <t>J(48-4)</t>
  </si>
  <si>
    <t>P(48-4)</t>
  </si>
  <si>
    <t>청정 
5평 (16.6㎡)
제습 
15평 (49.6㎡)</t>
    <phoneticPr fontId="3" type="noConversion"/>
  </si>
  <si>
    <t>제습공기청정기 릴리</t>
    <phoneticPr fontId="3" type="noConversion"/>
  </si>
  <si>
    <t>CHDH-120JA</t>
    <phoneticPr fontId="3" type="noConversion"/>
  </si>
  <si>
    <t>S2규정</t>
    <phoneticPr fontId="3" type="noConversion"/>
  </si>
  <si>
    <r>
      <t xml:space="preserve">Ⅰ. 정수기 </t>
    </r>
    <r>
      <rPr>
        <b/>
        <sz val="12"/>
        <color indexed="30"/>
        <rFont val="맑은 고딕"/>
        <family val="3"/>
        <charset val="129"/>
      </rPr>
      <t>프리미엄(4년) 서비스 계약</t>
    </r>
    <r>
      <rPr>
        <b/>
        <sz val="12"/>
        <color indexed="10"/>
        <rFont val="맑은 고딕"/>
        <family val="3"/>
        <charset val="129"/>
      </rPr>
      <t xml:space="preserve"> 안내 : 특판(40%)+유지 4년</t>
    </r>
    <phoneticPr fontId="62" type="noConversion"/>
  </si>
  <si>
    <t>[단위:원, VAT포함]</t>
    <phoneticPr fontId="62" type="noConversion"/>
  </si>
  <si>
    <t>구분</t>
    <phoneticPr fontId="62" type="noConversion"/>
  </si>
  <si>
    <t>제품명 (모델명)</t>
    <phoneticPr fontId="62" type="noConversion"/>
  </si>
  <si>
    <t>일시불가</t>
    <phoneticPr fontId="62" type="noConversion"/>
  </si>
  <si>
    <r>
      <t xml:space="preserve">할인가
</t>
    </r>
    <r>
      <rPr>
        <b/>
        <sz val="9"/>
        <color indexed="53"/>
        <rFont val="맑은 고딕"/>
        <family val="3"/>
        <charset val="129"/>
      </rPr>
      <t>(40%)</t>
    </r>
    <phoneticPr fontId="62" type="noConversion"/>
  </si>
  <si>
    <r>
      <t xml:space="preserve">유지계약
</t>
    </r>
    <r>
      <rPr>
        <b/>
        <sz val="9"/>
        <color indexed="53"/>
        <rFont val="맑은 고딕"/>
        <family val="3"/>
        <charset val="129"/>
      </rPr>
      <t>(4년)</t>
    </r>
    <phoneticPr fontId="62" type="noConversion"/>
  </si>
  <si>
    <t>합계
(할인+유지)</t>
    <phoneticPr fontId="62" type="noConversion"/>
  </si>
  <si>
    <t>점검주기</t>
    <phoneticPr fontId="62" type="noConversion"/>
  </si>
  <si>
    <t>커피
정수기</t>
    <phoneticPr fontId="62" type="noConversion"/>
  </si>
  <si>
    <t>청호 얼음나오는 커피머신 에스프레카페 (OATMEAL BEIGE / BLACK) /
 (WF-60C9600M)</t>
    <phoneticPr fontId="62" type="noConversion"/>
  </si>
  <si>
    <t>2개월</t>
    <phoneticPr fontId="62" type="noConversion"/>
  </si>
  <si>
    <t>청호 에스프레카페 550P ((WF-55S9P510M)</t>
    <phoneticPr fontId="62" type="noConversion"/>
  </si>
  <si>
    <t>4개월</t>
    <phoneticPr fontId="62" type="noConversion"/>
  </si>
  <si>
    <t xml:space="preserve">커피머신 얼음정수기 에스프레 카페 NEW 700 (WF-70S9600M) </t>
    <phoneticPr fontId="62" type="noConversion"/>
  </si>
  <si>
    <t>커피머신 얼음정수기 에스프레 카페 슈퍼 (WF-80S9600M)</t>
    <phoneticPr fontId="62" type="noConversion"/>
  </si>
  <si>
    <t>얼음
정수기</t>
    <phoneticPr fontId="62" type="noConversion"/>
  </si>
  <si>
    <t>얼음냉온정수기 OMNI plus (WI-53C9600M) - 화이트</t>
  </si>
  <si>
    <t>얼음냉정수기 OMNI plus (WI-53C8600M) - 화이트</t>
  </si>
  <si>
    <t>직수 얼음냉온정수기 뉴 아이스트리 (WI-35C90620N) 
 OATMEAL BEIGE, LAVENDER, PEACH</t>
    <phoneticPr fontId="62" type="noConversion"/>
  </si>
  <si>
    <t>6개월</t>
    <phoneticPr fontId="62" type="noConversion"/>
  </si>
  <si>
    <t>직수 얼음냉온정수기 뉴 아이스트리 (WI-35C90620N) 
OATMEAL BEIGE, LAVENDER, PEACH</t>
    <phoneticPr fontId="62" type="noConversion"/>
  </si>
  <si>
    <r>
      <t xml:space="preserve">12개월
</t>
    </r>
    <r>
      <rPr>
        <sz val="9"/>
        <color indexed="10"/>
        <rFont val="맑은 고딕"/>
        <family val="3"/>
        <charset val="129"/>
      </rPr>
      <t>(자가관리)</t>
    </r>
    <phoneticPr fontId="66" type="noConversion"/>
  </si>
  <si>
    <t>직수 얼음냉정수기 뉴 아이스트리 (WI-35C80620N) - OATMEAL BEIGE, PEACH</t>
    <phoneticPr fontId="62" type="noConversion"/>
  </si>
  <si>
    <t>12개월
(자가관리)</t>
  </si>
  <si>
    <t>얼음냉온정수기 SANITA (WI-60C9600M) - 티탄</t>
    <phoneticPr fontId="62" type="noConversion"/>
  </si>
  <si>
    <t>얼음냉온정수기 SANITA (WI-60C9600M) - 오트밀베이지</t>
    <phoneticPr fontId="62" type="noConversion"/>
  </si>
  <si>
    <t>얼음냉정수기 SANITA (WI-60C8600M) - 티탄</t>
    <phoneticPr fontId="62" type="noConversion"/>
  </si>
  <si>
    <t>얼음냉정수기 SANITA (WI-60C8560M) - 오트밀베이지</t>
    <phoneticPr fontId="62" type="noConversion"/>
  </si>
  <si>
    <t>얼음냉정수기 550 (WI-55S8500M)</t>
    <phoneticPr fontId="62" type="noConversion"/>
  </si>
  <si>
    <t>얼음냉온정수기 NEW 700 (WI-70S90010M)</t>
    <phoneticPr fontId="62" type="noConversion"/>
  </si>
  <si>
    <t>얼음냉온정수기 NEW 700 P (WI-70S9P010M)</t>
    <phoneticPr fontId="62" type="noConversion"/>
  </si>
  <si>
    <t>얼음냉온정수기 슈퍼 아이스트리 (WI-80S9P510M)</t>
    <phoneticPr fontId="62" type="noConversion"/>
  </si>
  <si>
    <t>얼음냉온정수기 550 (WI-55S90510M)- OATMEAL BEIGE / BLUE BLACK</t>
    <phoneticPr fontId="62" type="noConversion"/>
  </si>
  <si>
    <t>얼음냉온정수기 550P (WI-55S9P510M)- OATMEAL BEIGE / BLUE BLACK</t>
    <phoneticPr fontId="62" type="noConversion"/>
  </si>
  <si>
    <t>청호 얼음냉온정수기 아이스트리 플리 (WI-60C90511M) -오트밀베이지, 다크그레이</t>
    <phoneticPr fontId="62" type="noConversion"/>
  </si>
  <si>
    <t>청호 얼음냉정수기 아이스트리 플리 (WI-60C80511M)- 오트밀 베이지, 다크그레이</t>
    <phoneticPr fontId="62" type="noConversion"/>
  </si>
  <si>
    <t>아이스트리큐브3(WI-15C7500)</t>
    <phoneticPr fontId="66" type="noConversion"/>
  </si>
  <si>
    <t>6개월</t>
    <phoneticPr fontId="66" type="noConversion"/>
  </si>
  <si>
    <t>냉온
정수기</t>
    <phoneticPr fontId="62" type="noConversion"/>
  </si>
  <si>
    <t>냉온정수기 OMNI plus (WP-53C90020M)</t>
    <phoneticPr fontId="62" type="noConversion"/>
  </si>
  <si>
    <t>청호 냉온정수기 ANNIE PLUS (WP-35C90010N)</t>
  </si>
  <si>
    <t>청호 냉온정수기 ANNIE PLUS S (WP-35S90010N)</t>
  </si>
  <si>
    <t>냉온정수기 SANITA (WP-60C90010M) - 티탄</t>
    <phoneticPr fontId="62" type="noConversion"/>
  </si>
  <si>
    <t>냉온정수기 SANITA (WP-60C90010M) - 오트밀베이지</t>
    <phoneticPr fontId="62" type="noConversion"/>
  </si>
  <si>
    <t>냉온정수기 450 (WP-40C90010M)</t>
    <phoneticPr fontId="62" type="noConversion"/>
  </si>
  <si>
    <r>
      <t xml:space="preserve">청호 냉온정수기 메타 디지털 P
</t>
    </r>
    <r>
      <rPr>
        <sz val="8"/>
        <color indexed="10"/>
        <rFont val="맑은 고딕"/>
        <family val="3"/>
        <charset val="129"/>
      </rPr>
      <t xml:space="preserve">(OATMEAL BEIGE, PEACH) / (WP-46S9P510M) </t>
    </r>
    <phoneticPr fontId="62" type="noConversion"/>
  </si>
  <si>
    <r>
      <t xml:space="preserve">청호 냉온정수기 메타 디지털
</t>
    </r>
    <r>
      <rPr>
        <sz val="8"/>
        <color indexed="10"/>
        <rFont val="맑은 고딕"/>
        <family val="3"/>
        <charset val="129"/>
      </rPr>
      <t>(OATMEAL BEIGE, PEACH) / (WP-46S90510M)</t>
    </r>
    <phoneticPr fontId="62" type="noConversion"/>
  </si>
  <si>
    <r>
      <t xml:space="preserve">청호 냉온정수기 메타 디지털 N(NANO)
</t>
    </r>
    <r>
      <rPr>
        <sz val="8"/>
        <color indexed="10"/>
        <rFont val="맑은 고딕"/>
        <family val="3"/>
        <charset val="129"/>
      </rPr>
      <t>(OATMEAL BEIGE) / (WP-46S90510N)</t>
    </r>
    <phoneticPr fontId="62" type="noConversion"/>
  </si>
  <si>
    <r>
      <t xml:space="preserve">청호 냉온정수기 메타 디지털 N(NANO)
</t>
    </r>
    <r>
      <rPr>
        <sz val="8"/>
        <color indexed="10"/>
        <rFont val="맑은 고딕"/>
        <family val="3"/>
        <charset val="129"/>
      </rPr>
      <t xml:space="preserve">(OATMEAL BEIGE) / (WP-46S90510N) </t>
    </r>
    <phoneticPr fontId="62" type="noConversion"/>
  </si>
  <si>
    <t>3개월</t>
    <phoneticPr fontId="62" type="noConversion"/>
  </si>
  <si>
    <r>
      <t xml:space="preserve">청호 냉정수기 메타 디지털
</t>
    </r>
    <r>
      <rPr>
        <sz val="8"/>
        <color indexed="10"/>
        <rFont val="맑은 고딕"/>
        <family val="3"/>
        <charset val="129"/>
      </rPr>
      <t>(OATMEAL BEIGE, PEACH) / (WP-46S80510M)</t>
    </r>
    <phoneticPr fontId="62" type="noConversion"/>
  </si>
  <si>
    <t>청호 냉온정수기 TOTA R (WP-50S90010M)</t>
    <phoneticPr fontId="62" type="noConversion"/>
  </si>
  <si>
    <t>청호 냉온정수기 TOTA S (WP-50S90010U)</t>
    <phoneticPr fontId="62" type="noConversion"/>
  </si>
  <si>
    <t>냉온정수기 NEW 디지털 (WP-45S9P010M)</t>
    <phoneticPr fontId="62" type="noConversion"/>
  </si>
  <si>
    <t>냉온정수기 550 (WP-55S9500M)</t>
    <phoneticPr fontId="62" type="noConversion"/>
  </si>
  <si>
    <t>냉온정수기 슈퍼 트리 (WP-80S9P510M)</t>
    <phoneticPr fontId="62" type="noConversion"/>
  </si>
  <si>
    <t>냉온정수기 아이스트리 플리 (WP-60C90511M) - 오트밀베이지, 다크그레이</t>
    <phoneticPr fontId="62" type="noConversion"/>
  </si>
  <si>
    <t>청호 냉온정수기 뉴 러블리트리 (WP-50C90621N)- 오트밀베이지,라벤더,피치</t>
    <phoneticPr fontId="62" type="noConversion"/>
  </si>
  <si>
    <t>12개월</t>
    <phoneticPr fontId="62" type="noConversion"/>
  </si>
  <si>
    <t>청호 빌트인 냉온 정수기 블리스(BLACK,WHITE)</t>
    <phoneticPr fontId="66" type="noConversion"/>
  </si>
  <si>
    <t>4개월</t>
    <phoneticPr fontId="66" type="noConversion"/>
  </si>
  <si>
    <t>12개월</t>
    <phoneticPr fontId="66" type="noConversion"/>
  </si>
  <si>
    <t>냉정수기</t>
    <phoneticPr fontId="62" type="noConversion"/>
  </si>
  <si>
    <t>냉정수기 아이스트리 플리 (WP-60C80511M) - 오트밀 베이지 , 다크그레이</t>
    <phoneticPr fontId="62" type="noConversion"/>
  </si>
  <si>
    <t>냉정수기 OMNI plus (WP-53C80020M)</t>
    <phoneticPr fontId="62" type="noConversion"/>
  </si>
  <si>
    <t>냉정수기 450 (WP-40C80010M)</t>
    <phoneticPr fontId="62" type="noConversion"/>
  </si>
  <si>
    <t>청호냉정수기뉴러블리트리(WP-50C80621N)- 오트밀베이지</t>
    <phoneticPr fontId="62" type="noConversion"/>
  </si>
  <si>
    <t>일반정수기</t>
    <phoneticPr fontId="62" type="noConversion"/>
  </si>
  <si>
    <t>일반정수기 TIDY (WP-43C6500M)</t>
    <phoneticPr fontId="62" type="noConversion"/>
  </si>
  <si>
    <t>일반정수기S (CHP-1290D)</t>
    <phoneticPr fontId="62" type="noConversion"/>
  </si>
  <si>
    <t>직수정수기
방문관리형</t>
    <phoneticPr fontId="62" type="noConversion"/>
  </si>
  <si>
    <t>Slim 직수 냉정수기 (WP-20S8500N)</t>
    <phoneticPr fontId="62" type="noConversion"/>
  </si>
  <si>
    <t>Slim 직수 정수기 (WP-20S6500N)</t>
    <phoneticPr fontId="62" type="noConversion"/>
  </si>
  <si>
    <t>자가관리 냉온정수기 셀프 실버/화이트 (WP-30C9560N)</t>
    <phoneticPr fontId="62" type="noConversion"/>
  </si>
  <si>
    <t>자가관리 냉정수기 셀프 실버/화이트 (WP-30C8560N)</t>
    <phoneticPr fontId="62" type="noConversion"/>
  </si>
  <si>
    <t>직수정수기
자가관리형</t>
    <phoneticPr fontId="62" type="noConversion"/>
  </si>
  <si>
    <r>
      <rPr>
        <sz val="11"/>
        <color indexed="10"/>
        <rFont val="맑은 고딕"/>
        <family val="3"/>
        <charset val="129"/>
      </rPr>
      <t>12개월</t>
    </r>
    <r>
      <rPr>
        <sz val="10"/>
        <color indexed="10"/>
        <rFont val="맑은 고딕"/>
        <family val="3"/>
        <charset val="129"/>
      </rPr>
      <t xml:space="preserve">
(자가관리)</t>
    </r>
    <phoneticPr fontId="62" type="noConversion"/>
  </si>
  <si>
    <r>
      <t xml:space="preserve">Ⅱ. 청정기 </t>
    </r>
    <r>
      <rPr>
        <b/>
        <sz val="12"/>
        <color indexed="30"/>
        <rFont val="맑은 고딕"/>
        <family val="3"/>
        <charset val="129"/>
      </rPr>
      <t>퍼펙트 서비스 계약</t>
    </r>
    <r>
      <rPr>
        <b/>
        <sz val="12"/>
        <rFont val="맑은 고딕"/>
        <family val="3"/>
        <charset val="129"/>
      </rPr>
      <t xml:space="preserve"> 안내 : 특판(30~40%)+유지 3년</t>
    </r>
    <phoneticPr fontId="62" type="noConversion"/>
  </si>
  <si>
    <r>
      <t xml:space="preserve">할인가
</t>
    </r>
    <r>
      <rPr>
        <b/>
        <sz val="9"/>
        <color indexed="53"/>
        <rFont val="맑은 고딕"/>
        <family val="3"/>
        <charset val="129"/>
      </rPr>
      <t>(최대 40%)</t>
    </r>
    <phoneticPr fontId="62" type="noConversion"/>
  </si>
  <si>
    <r>
      <t xml:space="preserve">유지계약
</t>
    </r>
    <r>
      <rPr>
        <b/>
        <sz val="9"/>
        <color indexed="53"/>
        <rFont val="맑은 고딕"/>
        <family val="3"/>
        <charset val="129"/>
      </rPr>
      <t>(3년)</t>
    </r>
    <phoneticPr fontId="62" type="noConversion"/>
  </si>
  <si>
    <t>미디엄 필터주기</t>
    <phoneticPr fontId="62" type="noConversion"/>
  </si>
  <si>
    <t>비고</t>
    <phoneticPr fontId="62" type="noConversion"/>
  </si>
  <si>
    <t>청호 공기청정기 하이마운틴 (AP-30H8220) (33평)</t>
    <phoneticPr fontId="62" type="noConversion"/>
  </si>
  <si>
    <t>방문관리</t>
    <phoneticPr fontId="62" type="noConversion"/>
  </si>
  <si>
    <t>청정기</t>
    <phoneticPr fontId="62" type="noConversion"/>
  </si>
  <si>
    <t>청호 공기청정기 하이마운틴 (AP-40H8230) (48평)</t>
  </si>
  <si>
    <t>멀티순환 공기청정기 A880 (AP-23H8550)</t>
    <phoneticPr fontId="62" type="noConversion"/>
  </si>
  <si>
    <t>공기청정기 NEW HERO 2 (AP-20H7560)</t>
    <phoneticPr fontId="62" type="noConversion"/>
  </si>
  <si>
    <t xml:space="preserve">4개월 </t>
    <phoneticPr fontId="62" type="noConversion"/>
  </si>
  <si>
    <t>자가관리</t>
    <phoneticPr fontId="62" type="noConversion"/>
  </si>
  <si>
    <t xml:space="preserve">26A- 더블 청정기 ( AP-26H7050) </t>
    <phoneticPr fontId="62" type="noConversion"/>
  </si>
  <si>
    <t>해당없음</t>
    <phoneticPr fontId="62" type="noConversion"/>
  </si>
  <si>
    <t>방문관리
(4개월)</t>
    <phoneticPr fontId="62" type="noConversion"/>
  </si>
  <si>
    <t>자가관리
(12개월)</t>
    <phoneticPr fontId="62" type="noConversion"/>
  </si>
  <si>
    <t>멀티순환 공기청정기 A850 (AP-17U8550)</t>
    <phoneticPr fontId="62" type="noConversion"/>
  </si>
  <si>
    <t xml:space="preserve">청호 항균 공기청정기 디오(AP-15H5174) </t>
    <phoneticPr fontId="62" type="noConversion"/>
  </si>
  <si>
    <t>공기청정기 NEW HERO S2 (AP-15H5170)</t>
    <phoneticPr fontId="62" type="noConversion"/>
  </si>
  <si>
    <t>펫 공기청정기 (AP-11H5560)</t>
    <phoneticPr fontId="62" type="noConversion"/>
  </si>
  <si>
    <t>청호 공기청정기 A600S(OATMEAL BEIGE) (AP-10H4550)24256</t>
    <phoneticPr fontId="62" type="noConversion"/>
  </si>
  <si>
    <t>청호 항균 공기청정기 A600S (AP-10H4553)24252</t>
    <phoneticPr fontId="62" type="noConversion"/>
  </si>
  <si>
    <t>청호 공기청정기 숨소리3 (AP-10H4052)</t>
    <phoneticPr fontId="62" type="noConversion"/>
  </si>
  <si>
    <t>가습겸용</t>
    <phoneticPr fontId="62" type="noConversion"/>
  </si>
  <si>
    <t>가습공기청정기 AH1200 (AH-12H6050)</t>
    <phoneticPr fontId="62" type="noConversion"/>
  </si>
  <si>
    <t>제습겸용</t>
    <phoneticPr fontId="62" type="noConversion"/>
  </si>
  <si>
    <t>제습공기청정기 AD150 (AD-10H1550)</t>
    <phoneticPr fontId="62" type="noConversion"/>
  </si>
  <si>
    <t>제습공기청정기 릴리 (CHDH-120JA)30076</t>
    <phoneticPr fontId="62" type="noConversion"/>
  </si>
  <si>
    <t>기타</t>
  </si>
  <si>
    <t>환기 공기청정기 OA (AV-06H3050)</t>
  </si>
  <si>
    <t>-</t>
  </si>
  <si>
    <t>※ 멀티순환 청정기 제품 최대할인율 30% / 환기청정기 제품할인 없음</t>
    <phoneticPr fontId="62" type="noConversion"/>
  </si>
  <si>
    <r>
      <t xml:space="preserve">Ⅲ. 세정기/연수기/제빙기 </t>
    </r>
    <r>
      <rPr>
        <b/>
        <sz val="12"/>
        <color indexed="30"/>
        <rFont val="맑은 고딕"/>
        <family val="3"/>
        <charset val="129"/>
      </rPr>
      <t>나이스 서비스 계약</t>
    </r>
    <r>
      <rPr>
        <b/>
        <sz val="12"/>
        <color indexed="10"/>
        <rFont val="맑은 고딕"/>
        <family val="3"/>
        <charset val="129"/>
      </rPr>
      <t xml:space="preserve"> 안내 : 일시불+유지 2년</t>
    </r>
    <phoneticPr fontId="62" type="noConversion"/>
  </si>
  <si>
    <t>제품명 (모델명)</t>
  </si>
  <si>
    <t>일시불가</t>
  </si>
  <si>
    <t>유지계약
(2년)</t>
  </si>
  <si>
    <t>합계
(일시불+유지)</t>
  </si>
  <si>
    <t>필터교환주기</t>
    <phoneticPr fontId="62" type="noConversion"/>
  </si>
  <si>
    <t>방문관리</t>
  </si>
  <si>
    <t>에어버블 비데 (BD-35D51)</t>
  </si>
  <si>
    <t>8개월</t>
    <phoneticPr fontId="62" type="noConversion"/>
  </si>
  <si>
    <t xml:space="preserve">자가관리 </t>
    <phoneticPr fontId="62" type="noConversion"/>
  </si>
  <si>
    <t>살균비데 B650 (BS-65D60)</t>
    <phoneticPr fontId="62" type="noConversion"/>
  </si>
  <si>
    <t>살균비데 B600 PLUS (BS-35D50)</t>
    <phoneticPr fontId="62" type="noConversion"/>
  </si>
  <si>
    <t>쾌변비데 B350 (BD-35D50R) -리모컨</t>
  </si>
  <si>
    <t>쾌변비데 B350 (BD-35D40R) -리모컨, 소형변좌</t>
  </si>
  <si>
    <t>쾌변비데 B350 (BD-35D40) -쾌변, 건조, 소형변좌</t>
  </si>
  <si>
    <t xml:space="preserve">청호 쾌변 비데 B350 PLUS (쾌변+건조) (BD-35D52) </t>
    <phoneticPr fontId="62" type="noConversion"/>
  </si>
  <si>
    <t xml:space="preserve">청호 쾌변 비데 B350 PLUS (쾌변+건조+탈취) (BD-35D62) </t>
    <phoneticPr fontId="62" type="noConversion"/>
  </si>
  <si>
    <t xml:space="preserve">청호 쾌변 비데 B350 PLUS (쾌변+건조+탈취+물내림) (BD-35D72) </t>
    <phoneticPr fontId="62" type="noConversion"/>
  </si>
  <si>
    <t>할인가
(30%)</t>
  </si>
  <si>
    <t>합계
(할인+유지)</t>
  </si>
  <si>
    <t>연수기</t>
    <phoneticPr fontId="62" type="noConversion"/>
  </si>
  <si>
    <t>청호 연수기 소프닉 (SF-70A60)</t>
    <phoneticPr fontId="66" type="noConversion"/>
  </si>
  <si>
    <t>제빙기</t>
  </si>
  <si>
    <t>아이스트리 큐브 (IB-NW10601)</t>
  </si>
  <si>
    <t xml:space="preserve"> 렌탈 교육기관 규정 (정수기, 청정기)</t>
    <phoneticPr fontId="62" type="noConversion"/>
  </si>
  <si>
    <t>제품군</t>
    <phoneticPr fontId="62" type="noConversion"/>
  </si>
  <si>
    <t>제품명</t>
    <phoneticPr fontId="62" type="noConversion"/>
  </si>
  <si>
    <t>모델명</t>
    <phoneticPr fontId="62" type="noConversion"/>
  </si>
  <si>
    <t>규정
(의무-점검)</t>
    <phoneticPr fontId="62" type="noConversion"/>
  </si>
  <si>
    <t>렌탈료</t>
    <phoneticPr fontId="62" type="noConversion"/>
  </si>
  <si>
    <t>총 납입액</t>
    <phoneticPr fontId="62" type="noConversion"/>
  </si>
  <si>
    <t>얼음냉온정수기 550</t>
    <phoneticPr fontId="62" type="noConversion"/>
  </si>
  <si>
    <t>WI-55S90510M</t>
    <phoneticPr fontId="62" type="noConversion"/>
  </si>
  <si>
    <t>교육(36-2)</t>
    <phoneticPr fontId="62" type="noConversion"/>
  </si>
  <si>
    <t xml:space="preserve"> ① 의무기간=소유권이전기간
 ② 방학(2월,8월) 렌탈료면제
 ③ 등록비 없음</t>
    <phoneticPr fontId="62" type="noConversion"/>
  </si>
  <si>
    <t>교육(36-4)</t>
    <phoneticPr fontId="62" type="noConversion"/>
  </si>
  <si>
    <t>교육(60-2)</t>
    <phoneticPr fontId="62" type="noConversion"/>
  </si>
  <si>
    <t>교육(60-4)</t>
    <phoneticPr fontId="62" type="noConversion"/>
  </si>
  <si>
    <t>얼음냉온정수기 550P</t>
    <phoneticPr fontId="62" type="noConversion"/>
  </si>
  <si>
    <t>WI-55S9P510M</t>
    <phoneticPr fontId="62" type="noConversion"/>
  </si>
  <si>
    <t>얼음냉온정수기 NEW 700</t>
    <phoneticPr fontId="62" type="noConversion"/>
  </si>
  <si>
    <t>WI-70S90010M</t>
    <phoneticPr fontId="62" type="noConversion"/>
  </si>
  <si>
    <t>얼음냉온정수기 슈퍼 아이스트리</t>
    <phoneticPr fontId="62" type="noConversion"/>
  </si>
  <si>
    <t>WI-80S9P510M</t>
    <phoneticPr fontId="62" type="noConversion"/>
  </si>
  <si>
    <t>교육(36-6)</t>
    <phoneticPr fontId="62" type="noConversion"/>
  </si>
  <si>
    <t>교육(60-6)</t>
    <phoneticPr fontId="62" type="noConversion"/>
  </si>
  <si>
    <t>이과수 냉온정수기 450</t>
    <phoneticPr fontId="62" type="noConversion"/>
  </si>
  <si>
    <t>WP-40C90010M</t>
    <phoneticPr fontId="62" type="noConversion"/>
  </si>
  <si>
    <t>청호 냉온정수기 메타 디지털 P
(OATMEAL BEIGE, PEACH, LAVENDER)</t>
  </si>
  <si>
    <t>WP-46S9P510M</t>
    <phoneticPr fontId="66" type="noConversion"/>
  </si>
  <si>
    <t>교육(36-2)</t>
  </si>
  <si>
    <t>교육(60-2)</t>
  </si>
  <si>
    <t>교육(36-4)</t>
  </si>
  <si>
    <t>교육(60-4)</t>
  </si>
  <si>
    <t>청호 냉온정수기 메타 디지털
(OATMEAL BEIGE, PEACH, LAVENDER)</t>
  </si>
  <si>
    <t>WP-46S90510M</t>
    <phoneticPr fontId="66" type="noConversion"/>
  </si>
  <si>
    <t>청호 냉온정수기 메타 디지털 N(NANO)
(OATMEAL BEIGE)</t>
    <phoneticPr fontId="62" type="noConversion"/>
  </si>
  <si>
    <t>WP-46S90510N</t>
    <phoneticPr fontId="66" type="noConversion"/>
  </si>
  <si>
    <t>교육(36-3)</t>
  </si>
  <si>
    <t>교육(60-3)</t>
  </si>
  <si>
    <t>이과수 냉온정수기 550</t>
    <phoneticPr fontId="62" type="noConversion"/>
  </si>
  <si>
    <t>WP-55S9500M</t>
    <phoneticPr fontId="62" type="noConversion"/>
  </si>
  <si>
    <t>이과수 냉온정수기 NEW 디지털</t>
    <phoneticPr fontId="62" type="noConversion"/>
  </si>
  <si>
    <t>WP-45S9P010M</t>
  </si>
  <si>
    <t>냉온정수기 슈퍼 트리</t>
    <phoneticPr fontId="62" type="noConversion"/>
  </si>
  <si>
    <t>WP-80S9P510M</t>
    <phoneticPr fontId="62" type="noConversion"/>
  </si>
  <si>
    <t>청호 냉정정수기 메타 디지털
(OATMEAL BEIGE, PEACH, LAVENDER)</t>
    <phoneticPr fontId="62" type="noConversion"/>
  </si>
  <si>
    <t>WP-45S80510M</t>
    <phoneticPr fontId="62" type="noConversion"/>
  </si>
  <si>
    <t>공기청정기</t>
    <phoneticPr fontId="62" type="noConversion"/>
  </si>
  <si>
    <t>멀티순환 공기청정기 A880</t>
    <phoneticPr fontId="62" type="noConversion"/>
  </si>
  <si>
    <t>AP-23H8550</t>
    <phoneticPr fontId="62" type="noConversion"/>
  </si>
  <si>
    <t>멀티순환 공기청정기 A850</t>
    <phoneticPr fontId="62" type="noConversion"/>
  </si>
  <si>
    <t>AP-17U8550</t>
    <phoneticPr fontId="62" type="noConversion"/>
  </si>
  <si>
    <t>청호  공기청정기 하이마운틴 (33평)</t>
    <phoneticPr fontId="62" type="noConversion"/>
  </si>
  <si>
    <t>AP-30H8220</t>
    <phoneticPr fontId="62" type="noConversion"/>
  </si>
  <si>
    <t>청호  공기청정기 하이마운틴 (48평)</t>
    <phoneticPr fontId="62" type="noConversion"/>
  </si>
  <si>
    <t>AP-40H8220</t>
    <phoneticPr fontId="62" type="noConversion"/>
  </si>
  <si>
    <t>제습청정기</t>
    <phoneticPr fontId="62" type="noConversion"/>
  </si>
  <si>
    <t>제습공기청정기 AD150</t>
    <phoneticPr fontId="62" type="noConversion"/>
  </si>
  <si>
    <t>AD-10H1550</t>
    <phoneticPr fontId="62" type="noConversion"/>
  </si>
  <si>
    <t xml:space="preserve">                                    코웨이 제품군, 약정기간별 리스트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</si>
</sst>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1" formatCode="_-* #,##0_-;\-* #,##0_-;_-* &quot;-&quot;_-;_-@_-"/>
    <numFmt numFmtId="176" formatCode="_(* #,##0_);_(* \(#,##0\);_(* &quot;-&quot;_);_(@_)"/>
    <numFmt numFmtId="177" formatCode="#,##0_);[Red]\(#,##0\)"/>
    <numFmt numFmtId="181" formatCode="0.0%"/>
    <numFmt numFmtId="182" formatCode="_(&quot;$&quot;* #,##0_);_(&quot;$&quot;* \(#,##0\);_(&quot;$&quot;* &quot;-&quot;_);_(@_)"/>
  </numFmts>
  <fonts count="74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9"/>
      <color theme="1"/>
      <name val="맑은 고딕"/>
      <family val="3"/>
      <charset val="129"/>
      <scheme val="minor"/>
    </font>
    <font>
      <b/>
      <sz val="10"/>
      <name val="맑은 고딕"/>
      <family val="3"/>
      <charset val="129"/>
      <scheme val="minor"/>
    </font>
    <font>
      <b/>
      <sz val="10"/>
      <color theme="0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b/>
      <sz val="10"/>
      <color theme="0" tint="-4.9989318521683403E-2"/>
      <name val="맑은 고딕"/>
      <family val="3"/>
      <charset val="129"/>
      <scheme val="minor"/>
    </font>
    <font>
      <sz val="10"/>
      <color rgb="FF000000"/>
      <name val="Times New Roman"/>
      <family val="1"/>
    </font>
    <font>
      <sz val="11"/>
      <color theme="1"/>
      <name val="맑은 고딕"/>
      <family val="3"/>
      <charset val="129"/>
      <scheme val="minor"/>
    </font>
    <font>
      <b/>
      <sz val="12"/>
      <name val="맑은 고딕"/>
      <family val="3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sz val="12"/>
      <color rgb="FFFF0000"/>
      <name val="맑은 고딕"/>
      <family val="3"/>
      <charset val="129"/>
      <scheme val="minor"/>
    </font>
    <font>
      <sz val="12"/>
      <color theme="1"/>
      <name val="맑은 고딕"/>
      <family val="3"/>
      <charset val="129"/>
      <scheme val="minor"/>
    </font>
    <font>
      <sz val="12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1"/>
      <color rgb="FF000000"/>
      <name val="맑은 고딕"/>
      <family val="3"/>
      <charset val="129"/>
    </font>
    <font>
      <b/>
      <sz val="9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9"/>
      <color theme="1"/>
      <name val="맑은 고딕"/>
      <family val="2"/>
      <charset val="129"/>
      <scheme val="minor"/>
    </font>
    <font>
      <sz val="13"/>
      <color theme="1"/>
      <name val="맑은 고딕"/>
      <family val="3"/>
      <charset val="129"/>
      <scheme val="minor"/>
    </font>
    <font>
      <sz val="15"/>
      <color theme="1"/>
      <name val="맑은 고딕"/>
      <family val="3"/>
      <charset val="129"/>
      <scheme val="minor"/>
    </font>
    <font>
      <b/>
      <sz val="15"/>
      <color rgb="FF002060"/>
      <name val="맑은 고딕"/>
      <family val="3"/>
      <charset val="129"/>
      <scheme val="minor"/>
    </font>
    <font>
      <b/>
      <sz val="12"/>
      <color rgb="FF002060"/>
      <name val="맑은 고딕"/>
      <family val="3"/>
      <charset val="129"/>
      <scheme val="minor"/>
    </font>
    <font>
      <b/>
      <sz val="13"/>
      <color rgb="FF002060"/>
      <name val="맑은 고딕"/>
      <family val="3"/>
      <charset val="129"/>
      <scheme val="minor"/>
    </font>
    <font>
      <b/>
      <i/>
      <sz val="12"/>
      <color theme="1" tint="0.34998626667073579"/>
      <name val="맑은 고딕"/>
      <family val="3"/>
      <charset val="129"/>
      <scheme val="minor"/>
    </font>
    <font>
      <b/>
      <sz val="13"/>
      <color theme="1"/>
      <name val="맑은 고딕"/>
      <family val="3"/>
      <charset val="129"/>
      <scheme val="minor"/>
    </font>
    <font>
      <b/>
      <sz val="13"/>
      <name val="맑은 고딕"/>
      <family val="3"/>
      <charset val="129"/>
      <scheme val="minor"/>
    </font>
    <font>
      <b/>
      <sz val="15"/>
      <name val="맑은 고딕"/>
      <family val="3"/>
      <charset val="129"/>
      <scheme val="minor"/>
    </font>
    <font>
      <sz val="13"/>
      <color rgb="FFFF0000"/>
      <name val="맑은 고딕"/>
      <family val="3"/>
      <charset val="129"/>
      <scheme val="minor"/>
    </font>
    <font>
      <sz val="13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sz val="13"/>
      <color rgb="FF0000FF"/>
      <name val="맑은 고딕"/>
      <family val="3"/>
      <charset val="129"/>
      <scheme val="minor"/>
    </font>
    <font>
      <b/>
      <sz val="13"/>
      <color rgb="FF0000FF"/>
      <name val="맑은 고딕"/>
      <family val="3"/>
      <charset val="129"/>
      <scheme val="minor"/>
    </font>
    <font>
      <sz val="12"/>
      <color rgb="FF0000FF"/>
      <name val="맑은 고딕"/>
      <family val="3"/>
      <charset val="129"/>
      <scheme val="minor"/>
    </font>
    <font>
      <b/>
      <sz val="12"/>
      <color rgb="FF0000FF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b/>
      <sz val="15"/>
      <color rgb="FF0000FF"/>
      <name val="맑은 고딕"/>
      <family val="3"/>
      <charset val="129"/>
      <scheme val="minor"/>
    </font>
    <font>
      <b/>
      <sz val="12"/>
      <color rgb="FF00B050"/>
      <name val="맑은 고딕"/>
      <family val="3"/>
      <charset val="129"/>
      <scheme val="minor"/>
    </font>
    <font>
      <b/>
      <sz val="12"/>
      <color rgb="FF0070C0"/>
      <name val="맑은 고딕"/>
      <family val="3"/>
      <charset val="129"/>
      <scheme val="minor"/>
    </font>
    <font>
      <b/>
      <sz val="12"/>
      <color rgb="FF00B0F0"/>
      <name val="맑은 고딕"/>
      <family val="3"/>
      <charset val="129"/>
      <scheme val="minor"/>
    </font>
    <font>
      <sz val="13"/>
      <color rgb="FF006600"/>
      <name val="맑은 고딕"/>
      <family val="3"/>
      <charset val="129"/>
      <scheme val="minor"/>
    </font>
    <font>
      <i/>
      <sz val="12"/>
      <color theme="1" tint="0.34998626667073579"/>
      <name val="맑은 고딕"/>
      <family val="3"/>
      <charset val="129"/>
      <scheme val="minor"/>
    </font>
    <font>
      <b/>
      <sz val="15"/>
      <color theme="1"/>
      <name val="맑은 고딕"/>
      <family val="3"/>
      <charset val="129"/>
      <scheme val="minor"/>
    </font>
    <font>
      <i/>
      <sz val="10"/>
      <color theme="1" tint="0.34998626667073579"/>
      <name val="맑은 고딕"/>
      <family val="3"/>
      <charset val="129"/>
      <scheme val="minor"/>
    </font>
    <font>
      <b/>
      <sz val="13"/>
      <color rgb="FFFF0000"/>
      <name val="맑은 고딕"/>
      <family val="3"/>
      <charset val="129"/>
      <scheme val="minor"/>
    </font>
    <font>
      <sz val="12.5"/>
      <color theme="1"/>
      <name val="맑은 고딕"/>
      <family val="3"/>
      <charset val="129"/>
      <scheme val="minor"/>
    </font>
    <font>
      <sz val="13"/>
      <color theme="1"/>
      <name val="맑은 고딕"/>
      <family val="2"/>
      <charset val="129"/>
      <scheme val="minor"/>
    </font>
    <font>
      <b/>
      <sz val="11"/>
      <color rgb="FF002060"/>
      <name val="맑은 고딕"/>
      <family val="3"/>
      <charset val="129"/>
      <scheme val="minor"/>
    </font>
    <font>
      <b/>
      <sz val="12.5"/>
      <color rgb="FF002060"/>
      <name val="맑은 고딕"/>
      <family val="3"/>
      <charset val="129"/>
      <scheme val="minor"/>
    </font>
    <font>
      <i/>
      <sz val="13"/>
      <color theme="1" tint="0.34998626667073579"/>
      <name val="맑은 고딕"/>
      <family val="2"/>
      <charset val="129"/>
      <scheme val="minor"/>
    </font>
    <font>
      <sz val="12.5"/>
      <name val="맑은 고딕"/>
      <family val="3"/>
      <charset val="129"/>
      <scheme val="minor"/>
    </font>
    <font>
      <b/>
      <sz val="22"/>
      <color theme="1"/>
      <name val="맑은 고딕"/>
      <family val="3"/>
      <charset val="129"/>
      <scheme val="minor"/>
    </font>
    <font>
      <sz val="10"/>
      <name val="Arial"/>
      <family val="2"/>
    </font>
    <font>
      <b/>
      <sz val="12"/>
      <color indexed="30"/>
      <name val="맑은 고딕"/>
      <family val="3"/>
      <charset val="129"/>
    </font>
    <font>
      <b/>
      <sz val="12"/>
      <color indexed="10"/>
      <name val="맑은 고딕"/>
      <family val="3"/>
      <charset val="129"/>
    </font>
    <font>
      <sz val="8"/>
      <name val="맑은 고딕"/>
      <family val="3"/>
      <charset val="129"/>
    </font>
    <font>
      <sz val="8"/>
      <color theme="1"/>
      <name val="맑은 고딕"/>
      <family val="3"/>
      <charset val="129"/>
      <scheme val="minor"/>
    </font>
    <font>
      <b/>
      <sz val="9"/>
      <color indexed="53"/>
      <name val="맑은 고딕"/>
      <family val="3"/>
      <charset val="129"/>
    </font>
    <font>
      <sz val="9"/>
      <color indexed="10"/>
      <name val="맑은 고딕"/>
      <family val="3"/>
      <charset val="129"/>
    </font>
    <font>
      <sz val="8"/>
      <name val="돋움"/>
      <family val="3"/>
      <charset val="129"/>
    </font>
    <font>
      <sz val="8"/>
      <color indexed="10"/>
      <name val="맑은 고딕"/>
      <family val="3"/>
      <charset val="129"/>
    </font>
    <font>
      <sz val="10"/>
      <color indexed="10"/>
      <name val="맑은 고딕"/>
      <family val="3"/>
      <charset val="129"/>
    </font>
    <font>
      <sz val="11"/>
      <color indexed="10"/>
      <name val="맑은 고딕"/>
      <family val="3"/>
      <charset val="129"/>
    </font>
    <font>
      <sz val="9"/>
      <color indexed="81"/>
      <name val="돋움"/>
      <family val="3"/>
      <charset val="129"/>
    </font>
    <font>
      <b/>
      <sz val="12"/>
      <name val="맑은 고딕"/>
      <family val="3"/>
      <charset val="129"/>
    </font>
    <font>
      <sz val="9.5"/>
      <color theme="1"/>
      <name val="맑은 고딕"/>
      <family val="3"/>
      <charset val="129"/>
      <scheme val="minor"/>
    </font>
    <font>
      <b/>
      <sz val="9.5"/>
      <color theme="1"/>
      <name val="맑은 고딕"/>
      <family val="3"/>
      <charset val="129"/>
      <scheme val="minor"/>
    </font>
  </fonts>
  <fills count="2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theme="4" tint="0.79998168889431442"/>
      </patternFill>
    </fill>
    <fill>
      <patternFill patternType="solid">
        <fgColor theme="6" tint="-0.249977111117893"/>
        <bgColor theme="4" tint="0.79998168889431442"/>
      </patternFill>
    </fill>
    <fill>
      <patternFill patternType="solid">
        <fgColor rgb="FFFFFF00"/>
        <bgColor theme="4" tint="0.79998168889431442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E9FEE8"/>
        <bgColor indexed="64"/>
      </patternFill>
    </fill>
    <fill>
      <patternFill patternType="solid">
        <fgColor rgb="FFFFFFC9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FFA3"/>
        <bgColor indexed="64"/>
      </patternFill>
    </fill>
  </fills>
  <borders count="78">
    <border>
      <left/>
      <right/>
      <top/>
      <bottom/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double">
        <color indexed="64"/>
      </bottom>
      <diagonal/>
    </border>
    <border>
      <left/>
      <right style="hair">
        <color indexed="64"/>
      </right>
      <top style="medium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double">
        <color indexed="64"/>
      </bottom>
      <diagonal/>
    </border>
    <border>
      <left style="hair">
        <color indexed="64"/>
      </left>
      <right/>
      <top style="medium">
        <color indexed="64"/>
      </top>
      <bottom style="double">
        <color indexed="64"/>
      </bottom>
      <diagonal/>
    </border>
    <border>
      <left style="medium">
        <color indexed="64"/>
      </left>
      <right style="hair">
        <color indexed="64"/>
      </right>
      <top/>
      <bottom style="hair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/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/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auto="1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auto="1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indexed="64"/>
      </bottom>
      <diagonal/>
    </border>
    <border>
      <left style="medium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hair">
        <color auto="1"/>
      </top>
      <bottom style="hair">
        <color auto="1"/>
      </bottom>
      <diagonal/>
    </border>
    <border>
      <left style="medium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auto="1"/>
      </top>
      <bottom style="medium">
        <color indexed="64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/>
      <right/>
      <top style="thin">
        <color indexed="64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</borders>
  <cellStyleXfs count="12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176" fontId="1" fillId="0" borderId="0" applyFont="0" applyFill="0" applyBorder="0" applyAlignment="0" applyProtection="0">
      <alignment vertical="center"/>
    </xf>
    <xf numFmtId="41" fontId="1" fillId="0" borderId="0" applyFont="0" applyFill="0" applyBorder="0" applyAlignment="0" applyProtection="0">
      <alignment vertical="center"/>
    </xf>
    <xf numFmtId="0" fontId="11" fillId="0" borderId="0"/>
    <xf numFmtId="0" fontId="1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0" fontId="20" fillId="0" borderId="0"/>
    <xf numFmtId="0" fontId="20" fillId="0" borderId="0"/>
    <xf numFmtId="0" fontId="59" fillId="0" borderId="0"/>
    <xf numFmtId="176" fontId="59" fillId="0" borderId="0" applyFont="0" applyFill="0" applyBorder="0" applyAlignment="0" applyProtection="0"/>
    <xf numFmtId="182" fontId="59" fillId="0" borderId="0" applyFont="0" applyFill="0" applyBorder="0" applyAlignment="0" applyProtection="0"/>
  </cellStyleXfs>
  <cellXfs count="442">
    <xf numFmtId="0" fontId="0" fillId="0" borderId="0" xfId="0">
      <alignment vertical="center"/>
    </xf>
    <xf numFmtId="0" fontId="2" fillId="2" borderId="0" xfId="0" applyFont="1" applyFill="1">
      <alignment vertical="center"/>
    </xf>
    <xf numFmtId="0" fontId="4" fillId="2" borderId="0" xfId="0" applyFont="1" applyFill="1">
      <alignment vertical="center"/>
    </xf>
    <xf numFmtId="0" fontId="0" fillId="2" borderId="0" xfId="0" applyFill="1">
      <alignment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2" xfId="0" applyFont="1" applyFill="1" applyBorder="1" applyAlignment="1">
      <alignment horizontal="center" vertical="center"/>
    </xf>
    <xf numFmtId="0" fontId="6" fillId="3" borderId="3" xfId="0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0" fontId="8" fillId="5" borderId="4" xfId="0" applyFont="1" applyFill="1" applyBorder="1" applyAlignment="1">
      <alignment horizontal="center" vertical="center"/>
    </xf>
    <xf numFmtId="0" fontId="6" fillId="2" borderId="5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6" fillId="2" borderId="7" xfId="0" applyFont="1" applyFill="1" applyBorder="1" applyAlignment="1">
      <alignment horizontal="center" vertical="center"/>
    </xf>
    <xf numFmtId="0" fontId="6" fillId="6" borderId="7" xfId="0" applyFont="1" applyFill="1" applyBorder="1" applyAlignment="1">
      <alignment horizontal="center" vertical="center"/>
    </xf>
    <xf numFmtId="176" fontId="6" fillId="6" borderId="8" xfId="2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10" xfId="0" applyFont="1" applyFill="1" applyBorder="1" applyAlignment="1">
      <alignment horizontal="center" vertical="center"/>
    </xf>
    <xf numFmtId="0" fontId="6" fillId="2" borderId="11" xfId="0" applyFont="1" applyFill="1" applyBorder="1" applyAlignment="1">
      <alignment horizontal="center" vertical="center"/>
    </xf>
    <xf numFmtId="0" fontId="6" fillId="6" borderId="11" xfId="0" applyFont="1" applyFill="1" applyBorder="1" applyAlignment="1">
      <alignment horizontal="center" vertical="center"/>
    </xf>
    <xf numFmtId="176" fontId="10" fillId="6" borderId="8" xfId="2" applyFont="1" applyFill="1" applyBorder="1" applyAlignment="1">
      <alignment horizontal="center" vertical="center"/>
    </xf>
    <xf numFmtId="0" fontId="6" fillId="8" borderId="11" xfId="0" applyFont="1" applyFill="1" applyBorder="1" applyAlignment="1">
      <alignment horizontal="center" vertical="center"/>
    </xf>
    <xf numFmtId="176" fontId="6" fillId="8" borderId="8" xfId="2" applyFont="1" applyFill="1" applyBorder="1" applyAlignment="1">
      <alignment horizontal="center" vertical="center"/>
    </xf>
    <xf numFmtId="0" fontId="6" fillId="2" borderId="12" xfId="0" applyFont="1" applyFill="1" applyBorder="1" applyAlignment="1">
      <alignment horizontal="center" vertical="center"/>
    </xf>
    <xf numFmtId="0" fontId="6" fillId="2" borderId="13" xfId="0" applyFont="1" applyFill="1" applyBorder="1" applyAlignment="1">
      <alignment horizontal="center" vertical="center"/>
    </xf>
    <xf numFmtId="0" fontId="6" fillId="2" borderId="14" xfId="0" applyFont="1" applyFill="1" applyBorder="1" applyAlignment="1">
      <alignment horizontal="center" vertical="center"/>
    </xf>
    <xf numFmtId="0" fontId="6" fillId="6" borderId="14" xfId="0" applyFont="1" applyFill="1" applyBorder="1" applyAlignment="1">
      <alignment horizontal="center" vertical="center"/>
    </xf>
    <xf numFmtId="176" fontId="6" fillId="6" borderId="15" xfId="2" applyFont="1" applyFill="1" applyBorder="1" applyAlignment="1">
      <alignment horizontal="center" vertical="center"/>
    </xf>
    <xf numFmtId="0" fontId="25" fillId="0" borderId="0" xfId="0" applyFont="1">
      <alignment vertical="center"/>
    </xf>
    <xf numFmtId="0" fontId="26" fillId="0" borderId="0" xfId="0" applyFont="1">
      <alignment vertical="center"/>
    </xf>
    <xf numFmtId="0" fontId="25" fillId="0" borderId="0" xfId="0" applyFont="1" applyAlignment="1">
      <alignment horizontal="center" vertical="center"/>
    </xf>
    <xf numFmtId="0" fontId="16" fillId="2" borderId="0" xfId="0" applyFont="1" applyFill="1" applyAlignment="1">
      <alignment horizontal="left" vertical="center"/>
    </xf>
    <xf numFmtId="41" fontId="27" fillId="0" borderId="0" xfId="1" applyFont="1">
      <alignment vertical="center"/>
    </xf>
    <xf numFmtId="41" fontId="25" fillId="0" borderId="0" xfId="1" applyFont="1">
      <alignment vertical="center"/>
    </xf>
    <xf numFmtId="0" fontId="16" fillId="0" borderId="0" xfId="0" applyFont="1" applyAlignment="1">
      <alignment horizontal="left" vertical="center"/>
    </xf>
    <xf numFmtId="0" fontId="28" fillId="0" borderId="0" xfId="0" applyFont="1" applyAlignment="1">
      <alignment horizontal="left" vertical="center"/>
    </xf>
    <xf numFmtId="0" fontId="29" fillId="0" borderId="0" xfId="0" applyFont="1" applyAlignment="1">
      <alignment horizontal="left" vertical="center"/>
    </xf>
    <xf numFmtId="0" fontId="30" fillId="0" borderId="0" xfId="0" applyFont="1" applyAlignment="1">
      <alignment horizontal="left" vertical="center"/>
    </xf>
    <xf numFmtId="0" fontId="31" fillId="0" borderId="0" xfId="0" applyFont="1" applyAlignment="1">
      <alignment horizontal="right" vertical="center"/>
    </xf>
    <xf numFmtId="0" fontId="14" fillId="15" borderId="41" xfId="0" applyFont="1" applyFill="1" applyBorder="1" applyAlignment="1">
      <alignment horizontal="center" vertical="center"/>
    </xf>
    <xf numFmtId="0" fontId="14" fillId="15" borderId="26" xfId="0" applyFont="1" applyFill="1" applyBorder="1" applyAlignment="1">
      <alignment horizontal="center" vertical="center" wrapText="1"/>
    </xf>
    <xf numFmtId="41" fontId="32" fillId="15" borderId="26" xfId="1" applyFont="1" applyFill="1" applyBorder="1" applyAlignment="1">
      <alignment horizontal="center" vertical="center" wrapText="1"/>
    </xf>
    <xf numFmtId="0" fontId="32" fillId="15" borderId="26" xfId="0" applyFont="1" applyFill="1" applyBorder="1" applyAlignment="1">
      <alignment horizontal="center" vertical="center"/>
    </xf>
    <xf numFmtId="0" fontId="33" fillId="15" borderId="26" xfId="0" applyFont="1" applyFill="1" applyBorder="1" applyAlignment="1">
      <alignment horizontal="center" vertical="center" wrapText="1"/>
    </xf>
    <xf numFmtId="0" fontId="14" fillId="15" borderId="41" xfId="0" applyFont="1" applyFill="1" applyBorder="1" applyAlignment="1">
      <alignment horizontal="center" vertical="center" wrapText="1"/>
    </xf>
    <xf numFmtId="0" fontId="16" fillId="2" borderId="16" xfId="0" applyFont="1" applyFill="1" applyBorder="1" applyAlignment="1">
      <alignment horizontal="center" vertical="center" wrapText="1"/>
    </xf>
    <xf numFmtId="0" fontId="16" fillId="2" borderId="16" xfId="0" applyFont="1" applyFill="1" applyBorder="1" applyAlignment="1">
      <alignment horizontal="center" wrapText="1"/>
    </xf>
    <xf numFmtId="0" fontId="26" fillId="6" borderId="16" xfId="0" applyFont="1" applyFill="1" applyBorder="1" applyAlignment="1">
      <alignment horizontal="center" vertical="center" wrapText="1"/>
    </xf>
    <xf numFmtId="41" fontId="35" fillId="6" borderId="16" xfId="1" applyFont="1" applyFill="1" applyBorder="1" applyAlignment="1">
      <alignment horizontal="center" vertical="center"/>
    </xf>
    <xf numFmtId="41" fontId="36" fillId="6" borderId="16" xfId="1" applyFont="1" applyFill="1" applyBorder="1" applyAlignment="1">
      <alignment horizontal="center" vertical="center"/>
    </xf>
    <xf numFmtId="0" fontId="36" fillId="6" borderId="16" xfId="0" applyFont="1" applyFill="1" applyBorder="1" applyAlignment="1">
      <alignment horizontal="center" vertical="center"/>
    </xf>
    <xf numFmtId="41" fontId="32" fillId="6" borderId="16" xfId="1" applyFont="1" applyFill="1" applyBorder="1" applyAlignment="1">
      <alignment horizontal="center" vertical="center"/>
    </xf>
    <xf numFmtId="0" fontId="17" fillId="6" borderId="28" xfId="0" applyFont="1" applyFill="1" applyBorder="1" applyAlignment="1">
      <alignment vertical="center" wrapText="1"/>
    </xf>
    <xf numFmtId="41" fontId="37" fillId="0" borderId="0" xfId="1" applyFont="1">
      <alignment vertical="center"/>
    </xf>
    <xf numFmtId="0" fontId="37" fillId="0" borderId="0" xfId="0" applyFont="1">
      <alignment vertical="center"/>
    </xf>
    <xf numFmtId="41" fontId="32" fillId="6" borderId="16" xfId="1" quotePrefix="1" applyFont="1" applyFill="1" applyBorder="1" applyAlignment="1">
      <alignment horizontal="center" vertical="center"/>
    </xf>
    <xf numFmtId="0" fontId="38" fillId="6" borderId="16" xfId="0" applyFont="1" applyFill="1" applyBorder="1" applyAlignment="1">
      <alignment horizontal="center" vertical="center"/>
    </xf>
    <xf numFmtId="41" fontId="39" fillId="6" borderId="16" xfId="1" quotePrefix="1" applyFont="1" applyFill="1" applyBorder="1" applyAlignment="1">
      <alignment horizontal="center" vertical="center"/>
    </xf>
    <xf numFmtId="0" fontId="16" fillId="2" borderId="17" xfId="0" applyFont="1" applyFill="1" applyBorder="1" applyAlignment="1">
      <alignment horizontal="center" wrapText="1"/>
    </xf>
    <xf numFmtId="0" fontId="16" fillId="2" borderId="19" xfId="0" applyFont="1" applyFill="1" applyBorder="1" applyAlignment="1">
      <alignment horizontal="center" wrapText="1"/>
    </xf>
    <xf numFmtId="0" fontId="16" fillId="2" borderId="18" xfId="0" applyFont="1" applyFill="1" applyBorder="1" applyAlignment="1">
      <alignment horizontal="center" wrapText="1"/>
    </xf>
    <xf numFmtId="0" fontId="16" fillId="2" borderId="16" xfId="0" applyFont="1" applyFill="1" applyBorder="1" applyAlignment="1">
      <alignment horizontal="center" wrapText="1"/>
    </xf>
    <xf numFmtId="0" fontId="26" fillId="2" borderId="16" xfId="0" applyFont="1" applyFill="1" applyBorder="1" applyAlignment="1">
      <alignment horizontal="center" vertical="center" wrapText="1"/>
    </xf>
    <xf numFmtId="41" fontId="35" fillId="2" borderId="16" xfId="1" applyFont="1" applyFill="1" applyBorder="1" applyAlignment="1">
      <alignment horizontal="center" vertical="center"/>
    </xf>
    <xf numFmtId="41" fontId="36" fillId="2" borderId="16" xfId="1" applyFont="1" applyFill="1" applyBorder="1" applyAlignment="1">
      <alignment horizontal="center" vertical="center"/>
    </xf>
    <xf numFmtId="0" fontId="36" fillId="0" borderId="16" xfId="0" applyFont="1" applyBorder="1" applyAlignment="1">
      <alignment horizontal="center" vertical="center"/>
    </xf>
    <xf numFmtId="41" fontId="32" fillId="16" borderId="16" xfId="1" quotePrefix="1" applyFont="1" applyFill="1" applyBorder="1" applyAlignment="1">
      <alignment horizontal="center" vertical="center"/>
    </xf>
    <xf numFmtId="0" fontId="17" fillId="2" borderId="28" xfId="0" applyFont="1" applyFill="1" applyBorder="1" applyAlignment="1">
      <alignment horizontal="left" vertical="center" wrapText="1"/>
    </xf>
    <xf numFmtId="41" fontId="32" fillId="2" borderId="16" xfId="1" applyFont="1" applyFill="1" applyBorder="1" applyAlignment="1">
      <alignment horizontal="center" vertical="center"/>
    </xf>
    <xf numFmtId="41" fontId="32" fillId="2" borderId="16" xfId="1" quotePrefix="1" applyFont="1" applyFill="1" applyBorder="1" applyAlignment="1">
      <alignment horizontal="center" vertical="center"/>
    </xf>
    <xf numFmtId="0" fontId="36" fillId="2" borderId="16" xfId="0" applyFont="1" applyFill="1" applyBorder="1" applyAlignment="1">
      <alignment horizontal="center" vertical="center"/>
    </xf>
    <xf numFmtId="0" fontId="17" fillId="2" borderId="28" xfId="0" applyFont="1" applyFill="1" applyBorder="1" applyAlignment="1">
      <alignment vertical="center" wrapText="1"/>
    </xf>
    <xf numFmtId="41" fontId="27" fillId="2" borderId="0" xfId="1" applyFont="1" applyFill="1">
      <alignment vertical="center"/>
    </xf>
    <xf numFmtId="0" fontId="17" fillId="2" borderId="17" xfId="0" applyFont="1" applyFill="1" applyBorder="1" applyAlignment="1">
      <alignment horizontal="center" vertical="center" wrapText="1"/>
    </xf>
    <xf numFmtId="0" fontId="17" fillId="2" borderId="19" xfId="0" applyFont="1" applyFill="1" applyBorder="1" applyAlignment="1">
      <alignment horizontal="center" vertical="center" wrapText="1"/>
    </xf>
    <xf numFmtId="0" fontId="17" fillId="2" borderId="18" xfId="0" applyFont="1" applyFill="1" applyBorder="1" applyAlignment="1">
      <alignment horizontal="center" vertical="center" wrapText="1"/>
    </xf>
    <xf numFmtId="41" fontId="27" fillId="0" borderId="0" xfId="1" applyFont="1" applyAlignment="1"/>
    <xf numFmtId="41" fontId="25" fillId="0" borderId="0" xfId="1" applyFont="1" applyAlignment="1"/>
    <xf numFmtId="0" fontId="25" fillId="0" borderId="0" xfId="0" applyFont="1" applyAlignment="1"/>
    <xf numFmtId="0" fontId="17" fillId="2" borderId="28" xfId="0" applyFont="1" applyFill="1" applyBorder="1">
      <alignment vertical="center"/>
    </xf>
    <xf numFmtId="0" fontId="38" fillId="2" borderId="16" xfId="0" applyFont="1" applyFill="1" applyBorder="1" applyAlignment="1">
      <alignment horizontal="center" vertical="center"/>
    </xf>
    <xf numFmtId="41" fontId="39" fillId="2" borderId="43" xfId="1" quotePrefix="1" applyFont="1" applyFill="1" applyBorder="1" applyAlignment="1">
      <alignment horizontal="center" vertical="center"/>
    </xf>
    <xf numFmtId="41" fontId="32" fillId="2" borderId="43" xfId="1" applyFont="1" applyFill="1" applyBorder="1" applyAlignment="1">
      <alignment horizontal="center" vertical="center"/>
    </xf>
    <xf numFmtId="41" fontId="43" fillId="0" borderId="0" xfId="1" applyFont="1" applyAlignment="1">
      <alignment horizontal="center" vertical="center"/>
    </xf>
    <xf numFmtId="41" fontId="32" fillId="2" borderId="43" xfId="1" quotePrefix="1" applyFont="1" applyFill="1" applyBorder="1" applyAlignment="1">
      <alignment horizontal="center" vertical="center"/>
    </xf>
    <xf numFmtId="3" fontId="17" fillId="2" borderId="28" xfId="0" applyNumberFormat="1" applyFont="1" applyFill="1" applyBorder="1" applyAlignment="1">
      <alignment horizontal="left" vertical="center" wrapText="1"/>
    </xf>
    <xf numFmtId="0" fontId="17" fillId="2" borderId="16" xfId="0" applyFont="1" applyFill="1" applyBorder="1" applyAlignment="1">
      <alignment horizontal="center" wrapText="1"/>
    </xf>
    <xf numFmtId="0" fontId="38" fillId="0" borderId="16" xfId="0" applyFont="1" applyBorder="1" applyAlignment="1">
      <alignment horizontal="center" vertical="center"/>
    </xf>
    <xf numFmtId="41" fontId="39" fillId="2" borderId="16" xfId="1" quotePrefix="1" applyFont="1" applyFill="1" applyBorder="1" applyAlignment="1">
      <alignment horizontal="center" vertical="center"/>
    </xf>
    <xf numFmtId="0" fontId="17" fillId="2" borderId="16" xfId="0" applyFont="1" applyFill="1" applyBorder="1" applyAlignment="1">
      <alignment horizontal="center" wrapText="1"/>
    </xf>
    <xf numFmtId="0" fontId="17" fillId="2" borderId="28" xfId="0" applyFont="1" applyFill="1" applyBorder="1" applyAlignment="1">
      <alignment horizontal="center" vertical="center"/>
    </xf>
    <xf numFmtId="41" fontId="39" fillId="2" borderId="16" xfId="1" applyFont="1" applyFill="1" applyBorder="1" applyAlignment="1">
      <alignment horizontal="center" vertical="center"/>
    </xf>
    <xf numFmtId="0" fontId="17" fillId="0" borderId="16" xfId="0" applyFont="1" applyBorder="1" applyAlignment="1">
      <alignment horizontal="center" wrapText="1"/>
    </xf>
    <xf numFmtId="41" fontId="13" fillId="2" borderId="28" xfId="1" applyFont="1" applyFill="1" applyBorder="1" applyAlignment="1">
      <alignment horizontal="center" vertical="center"/>
    </xf>
    <xf numFmtId="41" fontId="13" fillId="2" borderId="28" xfId="1" quotePrefix="1" applyFont="1" applyFill="1" applyBorder="1" applyAlignment="1">
      <alignment horizontal="center" vertical="center"/>
    </xf>
    <xf numFmtId="0" fontId="16" fillId="2" borderId="28" xfId="0" applyFont="1" applyFill="1" applyBorder="1" applyAlignment="1">
      <alignment horizontal="left" vertical="center" wrapText="1"/>
    </xf>
    <xf numFmtId="0" fontId="26" fillId="2" borderId="28" xfId="0" applyFont="1" applyFill="1" applyBorder="1" applyAlignment="1">
      <alignment horizontal="center" vertical="center" wrapText="1"/>
    </xf>
    <xf numFmtId="0" fontId="17" fillId="0" borderId="17" xfId="0" applyFont="1" applyBorder="1" applyAlignment="1">
      <alignment horizontal="center" wrapText="1"/>
    </xf>
    <xf numFmtId="0" fontId="17" fillId="0" borderId="19" xfId="0" applyFont="1" applyBorder="1" applyAlignment="1">
      <alignment horizontal="center" wrapText="1"/>
    </xf>
    <xf numFmtId="0" fontId="17" fillId="0" borderId="18" xfId="0" applyFont="1" applyBorder="1" applyAlignment="1">
      <alignment horizontal="center" wrapText="1"/>
    </xf>
    <xf numFmtId="0" fontId="26" fillId="2" borderId="17" xfId="0" applyFont="1" applyFill="1" applyBorder="1" applyAlignment="1">
      <alignment horizontal="center" vertical="center" wrapText="1"/>
    </xf>
    <xf numFmtId="0" fontId="26" fillId="2" borderId="19" xfId="0" applyFont="1" applyFill="1" applyBorder="1" applyAlignment="1">
      <alignment horizontal="center" vertical="center" wrapText="1"/>
    </xf>
    <xf numFmtId="0" fontId="26" fillId="2" borderId="18" xfId="0" applyFont="1" applyFill="1" applyBorder="1" applyAlignment="1">
      <alignment horizontal="center" vertical="center" wrapText="1"/>
    </xf>
    <xf numFmtId="0" fontId="26" fillId="0" borderId="16" xfId="0" applyFont="1" applyBorder="1" applyAlignment="1">
      <alignment horizontal="center" vertical="center" wrapText="1"/>
    </xf>
    <xf numFmtId="41" fontId="35" fillId="0" borderId="16" xfId="1" applyFont="1" applyFill="1" applyBorder="1" applyAlignment="1">
      <alignment horizontal="center" vertical="center"/>
    </xf>
    <xf numFmtId="41" fontId="36" fillId="0" borderId="16" xfId="1" applyFont="1" applyFill="1" applyBorder="1" applyAlignment="1">
      <alignment horizontal="center" vertical="center"/>
    </xf>
    <xf numFmtId="0" fontId="16" fillId="0" borderId="16" xfId="0" applyFont="1" applyBorder="1" applyAlignment="1">
      <alignment horizontal="center" wrapText="1"/>
    </xf>
    <xf numFmtId="0" fontId="47" fillId="0" borderId="16" xfId="0" applyFont="1" applyBorder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16" fillId="0" borderId="0" xfId="0" applyFont="1">
      <alignment vertical="center"/>
    </xf>
    <xf numFmtId="0" fontId="27" fillId="0" borderId="0" xfId="0" applyFont="1">
      <alignment vertical="center"/>
    </xf>
    <xf numFmtId="0" fontId="29" fillId="0" borderId="44" xfId="0" applyFont="1" applyBorder="1">
      <alignment vertical="center"/>
    </xf>
    <xf numFmtId="0" fontId="29" fillId="0" borderId="44" xfId="0" applyFont="1" applyBorder="1" applyAlignment="1">
      <alignment horizontal="center" vertical="center"/>
    </xf>
    <xf numFmtId="0" fontId="48" fillId="0" borderId="0" xfId="0" applyFont="1" applyAlignment="1">
      <alignment horizontal="right" vertical="center"/>
    </xf>
    <xf numFmtId="0" fontId="14" fillId="15" borderId="45" xfId="0" applyFont="1" applyFill="1" applyBorder="1" applyAlignment="1">
      <alignment horizontal="center" vertical="center"/>
    </xf>
    <xf numFmtId="0" fontId="14" fillId="15" borderId="46" xfId="0" applyFont="1" applyFill="1" applyBorder="1" applyAlignment="1">
      <alignment horizontal="center" vertical="center" wrapText="1"/>
    </xf>
    <xf numFmtId="0" fontId="14" fillId="15" borderId="27" xfId="0" applyFont="1" applyFill="1" applyBorder="1" applyAlignment="1">
      <alignment horizontal="center" vertical="center" wrapText="1"/>
    </xf>
    <xf numFmtId="0" fontId="16" fillId="2" borderId="47" xfId="0" applyFont="1" applyFill="1" applyBorder="1" applyAlignment="1">
      <alignment horizontal="center" vertical="center" wrapText="1"/>
    </xf>
    <xf numFmtId="0" fontId="16" fillId="2" borderId="48" xfId="0" applyFont="1" applyFill="1" applyBorder="1" applyAlignment="1">
      <alignment horizontal="center" wrapText="1"/>
    </xf>
    <xf numFmtId="41" fontId="33" fillId="0" borderId="16" xfId="1" applyFont="1" applyFill="1" applyBorder="1" applyAlignment="1">
      <alignment horizontal="center" vertical="center"/>
    </xf>
    <xf numFmtId="41" fontId="27" fillId="0" borderId="0" xfId="0" applyNumberFormat="1" applyFont="1">
      <alignment vertical="center"/>
    </xf>
    <xf numFmtId="0" fontId="16" fillId="2" borderId="49" xfId="0" applyFont="1" applyFill="1" applyBorder="1" applyAlignment="1">
      <alignment horizontal="center" vertical="center" wrapText="1"/>
    </xf>
    <xf numFmtId="0" fontId="16" fillId="2" borderId="50" xfId="0" applyFont="1" applyFill="1" applyBorder="1" applyAlignment="1">
      <alignment horizontal="center" wrapText="1"/>
    </xf>
    <xf numFmtId="0" fontId="16" fillId="2" borderId="51" xfId="0" applyFont="1" applyFill="1" applyBorder="1" applyAlignment="1">
      <alignment horizontal="center" wrapText="1"/>
    </xf>
    <xf numFmtId="41" fontId="33" fillId="0" borderId="16" xfId="1" quotePrefix="1" applyFont="1" applyFill="1" applyBorder="1" applyAlignment="1">
      <alignment horizontal="center" vertical="center"/>
    </xf>
    <xf numFmtId="0" fontId="16" fillId="2" borderId="52" xfId="0" applyFont="1" applyFill="1" applyBorder="1" applyAlignment="1">
      <alignment horizontal="center" vertical="center" wrapText="1"/>
    </xf>
    <xf numFmtId="0" fontId="16" fillId="2" borderId="53" xfId="0" applyFont="1" applyFill="1" applyBorder="1" applyAlignment="1">
      <alignment horizontal="center" vertical="center" wrapText="1"/>
    </xf>
    <xf numFmtId="41" fontId="33" fillId="2" borderId="16" xfId="1" applyFont="1" applyFill="1" applyBorder="1" applyAlignment="1">
      <alignment horizontal="center" vertical="center"/>
    </xf>
    <xf numFmtId="41" fontId="39" fillId="0" borderId="16" xfId="1" applyFont="1" applyFill="1" applyBorder="1" applyAlignment="1">
      <alignment horizontal="center" vertical="center"/>
    </xf>
    <xf numFmtId="0" fontId="17" fillId="17" borderId="16" xfId="0" applyFont="1" applyFill="1" applyBorder="1">
      <alignment vertical="center"/>
    </xf>
    <xf numFmtId="0" fontId="16" fillId="2" borderId="19" xfId="0" applyFont="1" applyFill="1" applyBorder="1" applyAlignment="1">
      <alignment horizontal="center" vertical="center" wrapText="1"/>
    </xf>
    <xf numFmtId="41" fontId="33" fillId="2" borderId="16" xfId="1" quotePrefix="1" applyFont="1" applyFill="1" applyBorder="1" applyAlignment="1">
      <alignment horizontal="center" vertical="center"/>
    </xf>
    <xf numFmtId="0" fontId="16" fillId="2" borderId="54" xfId="0" applyFont="1" applyFill="1" applyBorder="1" applyAlignment="1">
      <alignment horizontal="center" vertical="center" wrapText="1"/>
    </xf>
    <xf numFmtId="0" fontId="16" fillId="2" borderId="55" xfId="0" applyFont="1" applyFill="1" applyBorder="1" applyAlignment="1">
      <alignment horizontal="center" wrapText="1"/>
    </xf>
    <xf numFmtId="41" fontId="27" fillId="2" borderId="0" xfId="0" applyNumberFormat="1" applyFont="1" applyFill="1">
      <alignment vertical="center"/>
    </xf>
    <xf numFmtId="0" fontId="16" fillId="2" borderId="0" xfId="0" applyFont="1" applyFill="1" applyAlignment="1">
      <alignment horizontal="center" wrapText="1"/>
    </xf>
    <xf numFmtId="0" fontId="16" fillId="2" borderId="44" xfId="0" applyFont="1" applyFill="1" applyBorder="1" applyAlignment="1">
      <alignment horizontal="center" wrapText="1"/>
    </xf>
    <xf numFmtId="0" fontId="16" fillId="2" borderId="56" xfId="0" applyFont="1" applyFill="1" applyBorder="1" applyAlignment="1">
      <alignment horizontal="center" wrapText="1"/>
    </xf>
    <xf numFmtId="0" fontId="16" fillId="6" borderId="35" xfId="0" applyFont="1" applyFill="1" applyBorder="1" applyAlignment="1">
      <alignment horizontal="center" vertical="center" wrapText="1"/>
    </xf>
    <xf numFmtId="0" fontId="16" fillId="6" borderId="57" xfId="0" applyFont="1" applyFill="1" applyBorder="1" applyAlignment="1">
      <alignment horizontal="center" vertical="center" wrapText="1"/>
    </xf>
    <xf numFmtId="0" fontId="16" fillId="6" borderId="16" xfId="0" applyFont="1" applyFill="1" applyBorder="1" applyAlignment="1">
      <alignment horizontal="center" vertical="center" wrapText="1"/>
    </xf>
    <xf numFmtId="0" fontId="49" fillId="6" borderId="16" xfId="0" applyFont="1" applyFill="1" applyBorder="1">
      <alignment vertical="center"/>
    </xf>
    <xf numFmtId="0" fontId="16" fillId="0" borderId="0" xfId="0" applyFont="1" applyAlignment="1">
      <alignment horizontal="center" vertical="center"/>
    </xf>
    <xf numFmtId="0" fontId="28" fillId="0" borderId="0" xfId="0" applyFont="1">
      <alignment vertical="center"/>
    </xf>
    <xf numFmtId="0" fontId="14" fillId="0" borderId="0" xfId="0" applyFont="1" applyAlignment="1">
      <alignment horizontal="left" vertical="center"/>
    </xf>
    <xf numFmtId="0" fontId="50" fillId="0" borderId="0" xfId="0" applyFont="1" applyAlignment="1">
      <alignment horizontal="right"/>
    </xf>
    <xf numFmtId="0" fontId="14" fillId="15" borderId="25" xfId="0" applyFont="1" applyFill="1" applyBorder="1" applyAlignment="1">
      <alignment horizontal="center" vertical="center"/>
    </xf>
    <xf numFmtId="0" fontId="14" fillId="15" borderId="58" xfId="0" applyFont="1" applyFill="1" applyBorder="1" applyAlignment="1">
      <alignment horizontal="center" vertical="center" wrapText="1"/>
    </xf>
    <xf numFmtId="41" fontId="16" fillId="0" borderId="0" xfId="0" applyNumberFormat="1" applyFont="1" applyAlignment="1">
      <alignment horizontal="center" vertical="center"/>
    </xf>
    <xf numFmtId="0" fontId="16" fillId="17" borderId="16" xfId="0" applyFont="1" applyFill="1" applyBorder="1" applyAlignment="1">
      <alignment horizontal="left" vertical="center" wrapText="1"/>
    </xf>
    <xf numFmtId="0" fontId="16" fillId="2" borderId="16" xfId="0" applyFont="1" applyFill="1" applyBorder="1" applyAlignment="1">
      <alignment horizontal="left" vertical="center" wrapText="1"/>
    </xf>
    <xf numFmtId="0" fontId="16" fillId="2" borderId="59" xfId="0" applyFont="1" applyFill="1" applyBorder="1" applyAlignment="1">
      <alignment horizontal="center" vertical="center"/>
    </xf>
    <xf numFmtId="0" fontId="42" fillId="2" borderId="26" xfId="0" applyFont="1" applyFill="1" applyBorder="1" applyAlignment="1">
      <alignment horizontal="center" wrapText="1"/>
    </xf>
    <xf numFmtId="41" fontId="26" fillId="2" borderId="26" xfId="1" applyFont="1" applyFill="1" applyBorder="1" applyAlignment="1">
      <alignment horizontal="center" vertical="center"/>
    </xf>
    <xf numFmtId="41" fontId="35" fillId="2" borderId="26" xfId="1" applyFont="1" applyFill="1" applyBorder="1" applyAlignment="1">
      <alignment horizontal="center" vertical="center"/>
    </xf>
    <xf numFmtId="41" fontId="36" fillId="2" borderId="26" xfId="1" applyFont="1" applyFill="1" applyBorder="1" applyAlignment="1">
      <alignment horizontal="center" vertical="center"/>
    </xf>
    <xf numFmtId="0" fontId="36" fillId="2" borderId="26" xfId="0" applyFont="1" applyFill="1" applyBorder="1" applyAlignment="1">
      <alignment horizontal="center" vertical="center"/>
    </xf>
    <xf numFmtId="41" fontId="33" fillId="2" borderId="26" xfId="1" applyFont="1" applyFill="1" applyBorder="1" applyAlignment="1">
      <alignment horizontal="center" vertical="center"/>
    </xf>
    <xf numFmtId="177" fontId="36" fillId="2" borderId="16" xfId="0" applyNumberFormat="1" applyFont="1" applyFill="1" applyBorder="1" applyAlignment="1">
      <alignment vertical="center" wrapText="1"/>
    </xf>
    <xf numFmtId="0" fontId="16" fillId="2" borderId="32" xfId="0" applyFont="1" applyFill="1" applyBorder="1" applyAlignment="1">
      <alignment horizontal="center" vertical="center"/>
    </xf>
    <xf numFmtId="0" fontId="42" fillId="2" borderId="19" xfId="0" applyFont="1" applyFill="1" applyBorder="1" applyAlignment="1">
      <alignment horizontal="center" wrapText="1"/>
    </xf>
    <xf numFmtId="41" fontId="26" fillId="2" borderId="16" xfId="1" applyFont="1" applyFill="1" applyBorder="1" applyAlignment="1">
      <alignment horizontal="center" vertical="center"/>
    </xf>
    <xf numFmtId="0" fontId="16" fillId="2" borderId="40" xfId="0" applyFont="1" applyFill="1" applyBorder="1" applyAlignment="1">
      <alignment horizontal="center" vertical="center"/>
    </xf>
    <xf numFmtId="0" fontId="16" fillId="2" borderId="60" xfId="0" applyFont="1" applyFill="1" applyBorder="1" applyAlignment="1">
      <alignment horizontal="center" wrapText="1"/>
    </xf>
    <xf numFmtId="0" fontId="16" fillId="2" borderId="26" xfId="0" applyFont="1" applyFill="1" applyBorder="1" applyAlignment="1">
      <alignment horizontal="center" wrapText="1"/>
    </xf>
    <xf numFmtId="0" fontId="16" fillId="2" borderId="30" xfId="0" applyFont="1" applyFill="1" applyBorder="1" applyAlignment="1">
      <alignment vertical="center" wrapText="1"/>
    </xf>
    <xf numFmtId="41" fontId="51" fillId="6" borderId="43" xfId="1" applyFont="1" applyFill="1" applyBorder="1" applyAlignment="1">
      <alignment horizontal="center" vertical="center" wrapText="1"/>
    </xf>
    <xf numFmtId="41" fontId="51" fillId="6" borderId="61" xfId="1" applyFont="1" applyFill="1" applyBorder="1" applyAlignment="1">
      <alignment horizontal="center" vertical="center" wrapText="1"/>
    </xf>
    <xf numFmtId="0" fontId="25" fillId="6" borderId="61" xfId="0" applyFont="1" applyFill="1" applyBorder="1">
      <alignment vertical="center"/>
    </xf>
    <xf numFmtId="0" fontId="32" fillId="6" borderId="61" xfId="0" applyFont="1" applyFill="1" applyBorder="1">
      <alignment vertical="center"/>
    </xf>
    <xf numFmtId="177" fontId="13" fillId="6" borderId="30" xfId="0" applyNumberFormat="1" applyFont="1" applyFill="1" applyBorder="1" applyAlignment="1">
      <alignment horizontal="center" vertical="center"/>
    </xf>
    <xf numFmtId="0" fontId="26" fillId="6" borderId="35" xfId="0" applyFont="1" applyFill="1" applyBorder="1" applyAlignment="1">
      <alignment horizontal="center" vertical="center" wrapText="1"/>
    </xf>
    <xf numFmtId="41" fontId="51" fillId="6" borderId="57" xfId="1" applyFont="1" applyFill="1" applyBorder="1" applyAlignment="1">
      <alignment horizontal="center" vertical="center" wrapText="1"/>
    </xf>
    <xf numFmtId="41" fontId="51" fillId="6" borderId="62" xfId="1" applyFont="1" applyFill="1" applyBorder="1" applyAlignment="1">
      <alignment horizontal="center" vertical="center" wrapText="1"/>
    </xf>
    <xf numFmtId="0" fontId="25" fillId="6" borderId="62" xfId="0" applyFont="1" applyFill="1" applyBorder="1">
      <alignment vertical="center"/>
    </xf>
    <xf numFmtId="0" fontId="32" fillId="6" borderId="62" xfId="0" applyFont="1" applyFill="1" applyBorder="1">
      <alignment vertical="center"/>
    </xf>
    <xf numFmtId="177" fontId="13" fillId="6" borderId="34" xfId="0" applyNumberFormat="1" applyFont="1" applyFill="1" applyBorder="1" applyAlignment="1">
      <alignment horizontal="center" vertical="center"/>
    </xf>
    <xf numFmtId="0" fontId="16" fillId="0" borderId="0" xfId="0" applyFont="1" applyAlignment="1">
      <alignment horizontal="center" vertical="center" wrapText="1"/>
    </xf>
    <xf numFmtId="0" fontId="26" fillId="0" borderId="0" xfId="0" applyFont="1" applyAlignment="1">
      <alignment horizontal="center" vertical="center" wrapText="1"/>
    </xf>
    <xf numFmtId="41" fontId="51" fillId="0" borderId="0" xfId="1" applyFont="1" applyFill="1" applyBorder="1" applyAlignment="1">
      <alignment horizontal="center" vertical="center" wrapText="1"/>
    </xf>
    <xf numFmtId="0" fontId="32" fillId="0" borderId="0" xfId="0" applyFont="1">
      <alignment vertical="center"/>
    </xf>
    <xf numFmtId="177" fontId="13" fillId="0" borderId="0" xfId="0" applyNumberFormat="1" applyFont="1" applyAlignment="1">
      <alignment horizontal="center" vertical="center"/>
    </xf>
    <xf numFmtId="0" fontId="16" fillId="2" borderId="63" xfId="0" applyFont="1" applyFill="1" applyBorder="1" applyAlignment="1">
      <alignment horizontal="center" vertical="center" wrapText="1"/>
    </xf>
    <xf numFmtId="0" fontId="16" fillId="2" borderId="59" xfId="0" applyFont="1" applyFill="1" applyBorder="1" applyAlignment="1">
      <alignment horizontal="center" wrapText="1"/>
    </xf>
    <xf numFmtId="0" fontId="26" fillId="2" borderId="64" xfId="0" applyFont="1" applyFill="1" applyBorder="1" applyAlignment="1">
      <alignment horizontal="center" vertical="center" wrapText="1"/>
    </xf>
    <xf numFmtId="41" fontId="35" fillId="2" borderId="64" xfId="1" applyFont="1" applyFill="1" applyBorder="1" applyAlignment="1">
      <alignment horizontal="center" vertical="center"/>
    </xf>
    <xf numFmtId="41" fontId="36" fillId="2" borderId="64" xfId="1" applyFont="1" applyFill="1" applyBorder="1" applyAlignment="1">
      <alignment horizontal="center" vertical="center"/>
    </xf>
    <xf numFmtId="0" fontId="36" fillId="0" borderId="64" xfId="0" applyFont="1" applyBorder="1" applyAlignment="1">
      <alignment horizontal="center" vertical="center"/>
    </xf>
    <xf numFmtId="41" fontId="33" fillId="0" borderId="64" xfId="1" applyFont="1" applyFill="1" applyBorder="1" applyAlignment="1">
      <alignment horizontal="center" vertical="center"/>
    </xf>
    <xf numFmtId="0" fontId="26" fillId="2" borderId="65" xfId="0" applyFont="1" applyFill="1" applyBorder="1" applyAlignment="1">
      <alignment horizontal="left" vertical="center" wrapText="1"/>
    </xf>
    <xf numFmtId="0" fontId="16" fillId="2" borderId="66" xfId="0" applyFont="1" applyFill="1" applyBorder="1" applyAlignment="1">
      <alignment horizontal="center" vertical="center" wrapText="1"/>
    </xf>
    <xf numFmtId="0" fontId="16" fillId="2" borderId="42" xfId="0" applyFont="1" applyFill="1" applyBorder="1" applyAlignment="1">
      <alignment horizontal="center" wrapText="1"/>
    </xf>
    <xf numFmtId="0" fontId="26" fillId="2" borderId="29" xfId="0" applyFont="1" applyFill="1" applyBorder="1" applyAlignment="1">
      <alignment horizontal="left" vertical="center" wrapText="1"/>
    </xf>
    <xf numFmtId="41" fontId="33" fillId="16" borderId="16" xfId="1" applyFont="1" applyFill="1" applyBorder="1" applyAlignment="1">
      <alignment horizontal="center" vertical="center"/>
    </xf>
    <xf numFmtId="0" fontId="16" fillId="2" borderId="67" xfId="0" applyFont="1" applyFill="1" applyBorder="1" applyAlignment="1">
      <alignment horizontal="center" vertical="center" wrapText="1"/>
    </xf>
    <xf numFmtId="49" fontId="16" fillId="2" borderId="68" xfId="0" applyNumberFormat="1" applyFont="1" applyFill="1" applyBorder="1" applyAlignment="1">
      <alignment horizontal="center" vertical="center" wrapText="1"/>
    </xf>
    <xf numFmtId="49" fontId="16" fillId="2" borderId="42" xfId="0" applyNumberFormat="1" applyFont="1" applyFill="1" applyBorder="1" applyAlignment="1">
      <alignment horizontal="center" wrapText="1"/>
    </xf>
    <xf numFmtId="49" fontId="26" fillId="2" borderId="16" xfId="0" applyNumberFormat="1" applyFont="1" applyFill="1" applyBorder="1" applyAlignment="1">
      <alignment horizontal="center" vertical="center" wrapText="1"/>
    </xf>
    <xf numFmtId="49" fontId="36" fillId="2" borderId="16" xfId="1" applyNumberFormat="1" applyFont="1" applyFill="1" applyBorder="1" applyAlignment="1">
      <alignment horizontal="center" vertical="center"/>
    </xf>
    <xf numFmtId="49" fontId="36" fillId="2" borderId="16" xfId="0" applyNumberFormat="1" applyFont="1" applyFill="1" applyBorder="1" applyAlignment="1">
      <alignment horizontal="center" vertical="center"/>
    </xf>
    <xf numFmtId="49" fontId="26" fillId="16" borderId="29" xfId="0" applyNumberFormat="1" applyFont="1" applyFill="1" applyBorder="1" applyAlignment="1">
      <alignment horizontal="left" vertical="center" wrapText="1"/>
    </xf>
    <xf numFmtId="49" fontId="16" fillId="2" borderId="69" xfId="0" applyNumberFormat="1" applyFont="1" applyFill="1" applyBorder="1" applyAlignment="1">
      <alignment horizontal="center" vertical="center" wrapText="1"/>
    </xf>
    <xf numFmtId="49" fontId="16" fillId="2" borderId="70" xfId="0" applyNumberFormat="1" applyFont="1" applyFill="1" applyBorder="1" applyAlignment="1">
      <alignment horizontal="center" vertical="center" wrapText="1"/>
    </xf>
    <xf numFmtId="49" fontId="16" fillId="2" borderId="40" xfId="0" applyNumberFormat="1" applyFont="1" applyFill="1" applyBorder="1" applyAlignment="1">
      <alignment horizontal="center" wrapText="1"/>
    </xf>
    <xf numFmtId="49" fontId="26" fillId="2" borderId="35" xfId="0" applyNumberFormat="1" applyFont="1" applyFill="1" applyBorder="1" applyAlignment="1">
      <alignment horizontal="center" vertical="center" wrapText="1"/>
    </xf>
    <xf numFmtId="41" fontId="35" fillId="2" borderId="35" xfId="1" applyFont="1" applyFill="1" applyBorder="1" applyAlignment="1">
      <alignment horizontal="center" vertical="center"/>
    </xf>
    <xf numFmtId="49" fontId="36" fillId="2" borderId="35" xfId="1" applyNumberFormat="1" applyFont="1" applyFill="1" applyBorder="1" applyAlignment="1">
      <alignment horizontal="center" vertical="center"/>
    </xf>
    <xf numFmtId="49" fontId="36" fillId="2" borderId="35" xfId="0" applyNumberFormat="1" applyFont="1" applyFill="1" applyBorder="1" applyAlignment="1">
      <alignment horizontal="center" vertical="center"/>
    </xf>
    <xf numFmtId="41" fontId="33" fillId="2" borderId="35" xfId="1" applyFont="1" applyFill="1" applyBorder="1" applyAlignment="1">
      <alignment horizontal="center" vertical="center"/>
    </xf>
    <xf numFmtId="49" fontId="26" fillId="16" borderId="36" xfId="0" applyNumberFormat="1" applyFont="1" applyFill="1" applyBorder="1" applyAlignment="1">
      <alignment horizontal="left" vertical="center" wrapText="1"/>
    </xf>
    <xf numFmtId="0" fontId="16" fillId="2" borderId="0" xfId="0" applyFont="1" applyFill="1" applyAlignment="1">
      <alignment horizontal="center" vertical="center"/>
    </xf>
    <xf numFmtId="0" fontId="12" fillId="0" borderId="0" xfId="0" applyFont="1">
      <alignment vertical="center"/>
    </xf>
    <xf numFmtId="0" fontId="52" fillId="0" borderId="0" xfId="0" applyFont="1">
      <alignment vertical="center"/>
    </xf>
    <xf numFmtId="0" fontId="53" fillId="0" borderId="0" xfId="0" applyFont="1">
      <alignment vertical="center"/>
    </xf>
    <xf numFmtId="0" fontId="54" fillId="0" borderId="0" xfId="0" applyFont="1">
      <alignment vertical="center"/>
    </xf>
    <xf numFmtId="0" fontId="55" fillId="0" borderId="0" xfId="0" applyFont="1">
      <alignment vertical="center"/>
    </xf>
    <xf numFmtId="0" fontId="53" fillId="0" borderId="0" xfId="0" applyFont="1" applyAlignment="1">
      <alignment horizontal="left"/>
    </xf>
    <xf numFmtId="0" fontId="56" fillId="0" borderId="0" xfId="0" applyFont="1" applyAlignment="1">
      <alignment horizontal="right"/>
    </xf>
    <xf numFmtId="0" fontId="14" fillId="15" borderId="25" xfId="0" applyFont="1" applyFill="1" applyBorder="1" applyAlignment="1">
      <alignment horizontal="center" vertical="center" wrapText="1"/>
    </xf>
    <xf numFmtId="0" fontId="25" fillId="0" borderId="0" xfId="0" applyFont="1" applyAlignment="1">
      <alignment vertical="center" wrapText="1"/>
    </xf>
    <xf numFmtId="0" fontId="16" fillId="2" borderId="71" xfId="0" applyFont="1" applyFill="1" applyBorder="1" applyAlignment="1">
      <alignment horizontal="center" vertical="center" wrapText="1"/>
    </xf>
    <xf numFmtId="41" fontId="57" fillId="2" borderId="16" xfId="1" applyFont="1" applyFill="1" applyBorder="1" applyAlignment="1">
      <alignment horizontal="center" vertical="center"/>
    </xf>
    <xf numFmtId="0" fontId="16" fillId="2" borderId="16" xfId="0" applyFont="1" applyFill="1" applyBorder="1" applyAlignment="1">
      <alignment vertical="center" wrapText="1"/>
    </xf>
    <xf numFmtId="0" fontId="16" fillId="2" borderId="72" xfId="0" applyFont="1" applyFill="1" applyBorder="1" applyAlignment="1">
      <alignment horizontal="center" vertical="center" wrapText="1"/>
    </xf>
    <xf numFmtId="0" fontId="16" fillId="2" borderId="73" xfId="0" applyFont="1" applyFill="1" applyBorder="1" applyAlignment="1">
      <alignment horizontal="center" vertical="center" wrapText="1"/>
    </xf>
    <xf numFmtId="0" fontId="16" fillId="2" borderId="74" xfId="0" applyFont="1" applyFill="1" applyBorder="1" applyAlignment="1">
      <alignment horizontal="center" vertical="center" wrapText="1"/>
    </xf>
    <xf numFmtId="0" fontId="16" fillId="2" borderId="75" xfId="0" applyFont="1" applyFill="1" applyBorder="1" applyAlignment="1">
      <alignment horizontal="center" vertical="center" wrapText="1"/>
    </xf>
    <xf numFmtId="0" fontId="58" fillId="2" borderId="16" xfId="0" applyFont="1" applyFill="1" applyBorder="1" applyAlignment="1">
      <alignment vertical="center" wrapText="1"/>
    </xf>
    <xf numFmtId="0" fontId="16" fillId="2" borderId="17" xfId="0" applyFont="1" applyFill="1" applyBorder="1" applyAlignment="1">
      <alignment horizontal="center" vertical="center" wrapText="1"/>
    </xf>
    <xf numFmtId="0" fontId="16" fillId="2" borderId="76" xfId="0" applyFont="1" applyFill="1" applyBorder="1" applyAlignment="1">
      <alignment horizontal="center" wrapText="1"/>
    </xf>
    <xf numFmtId="0" fontId="16" fillId="2" borderId="28" xfId="0" applyFont="1" applyFill="1" applyBorder="1" applyAlignment="1">
      <alignment vertical="center" wrapText="1"/>
    </xf>
    <xf numFmtId="0" fontId="16" fillId="2" borderId="77" xfId="0" applyFont="1" applyFill="1" applyBorder="1" applyAlignment="1">
      <alignment horizontal="center" vertical="center" wrapText="1"/>
    </xf>
    <xf numFmtId="0" fontId="16" fillId="0" borderId="48" xfId="0" applyFont="1" applyBorder="1" applyAlignment="1">
      <alignment horizontal="center" wrapText="1"/>
    </xf>
    <xf numFmtId="0" fontId="16" fillId="0" borderId="50" xfId="0" applyFont="1" applyBorder="1" applyAlignment="1">
      <alignment horizontal="center" wrapText="1"/>
    </xf>
    <xf numFmtId="0" fontId="2" fillId="2" borderId="16" xfId="0" applyFont="1" applyFill="1" applyBorder="1" applyAlignment="1">
      <alignment vertical="center" wrapText="1"/>
    </xf>
    <xf numFmtId="0" fontId="16" fillId="0" borderId="51" xfId="0" applyFont="1" applyBorder="1" applyAlignment="1">
      <alignment horizontal="center" wrapText="1"/>
    </xf>
    <xf numFmtId="3" fontId="25" fillId="0" borderId="0" xfId="0" applyNumberFormat="1" applyFont="1">
      <alignment vertical="center"/>
    </xf>
    <xf numFmtId="0" fontId="26" fillId="2" borderId="47" xfId="0" applyFont="1" applyFill="1" applyBorder="1" applyAlignment="1">
      <alignment horizontal="center" vertical="center" wrapText="1"/>
    </xf>
    <xf numFmtId="0" fontId="26" fillId="2" borderId="52" xfId="0" applyFont="1" applyFill="1" applyBorder="1" applyAlignment="1">
      <alignment horizontal="center" vertical="center" wrapText="1"/>
    </xf>
    <xf numFmtId="0" fontId="26" fillId="2" borderId="49" xfId="0" applyFont="1" applyFill="1" applyBorder="1" applyAlignment="1">
      <alignment horizontal="center" vertical="center" wrapText="1"/>
    </xf>
    <xf numFmtId="0" fontId="26" fillId="2" borderId="74" xfId="0" applyFont="1" applyFill="1" applyBorder="1" applyAlignment="1">
      <alignment horizontal="center" vertical="center" wrapText="1"/>
    </xf>
    <xf numFmtId="0" fontId="19" fillId="2" borderId="71" xfId="0" applyFont="1" applyFill="1" applyBorder="1" applyAlignment="1">
      <alignment horizontal="center" vertical="center" wrapText="1"/>
    </xf>
    <xf numFmtId="0" fontId="19" fillId="2" borderId="72" xfId="0" applyFont="1" applyFill="1" applyBorder="1" applyAlignment="1">
      <alignment horizontal="center" vertical="center" wrapText="1"/>
    </xf>
    <xf numFmtId="0" fontId="19" fillId="2" borderId="75" xfId="0" applyFont="1" applyFill="1" applyBorder="1" applyAlignment="1">
      <alignment horizontal="center" vertical="center" wrapText="1"/>
    </xf>
    <xf numFmtId="0" fontId="16" fillId="0" borderId="16" xfId="0" applyFont="1" applyBorder="1">
      <alignment vertical="center"/>
    </xf>
    <xf numFmtId="0" fontId="12" fillId="2" borderId="0" xfId="0" applyFont="1" applyFill="1" applyAlignment="1">
      <alignment horizontal="center" vertical="center" wrapText="1"/>
    </xf>
    <xf numFmtId="0" fontId="37" fillId="2" borderId="0" xfId="0" applyFont="1" applyFill="1" applyAlignment="1">
      <alignment horizontal="center" vertical="center" wrapText="1"/>
    </xf>
    <xf numFmtId="41" fontId="37" fillId="2" borderId="0" xfId="1" applyFont="1" applyFill="1" applyBorder="1" applyAlignment="1">
      <alignment horizontal="center" vertical="center" wrapText="1"/>
    </xf>
    <xf numFmtId="41" fontId="52" fillId="2" borderId="0" xfId="1" applyFont="1" applyFill="1" applyBorder="1" applyAlignment="1">
      <alignment horizontal="center" vertical="center"/>
    </xf>
    <xf numFmtId="181" fontId="36" fillId="2" borderId="0" xfId="1" applyNumberFormat="1" applyFont="1" applyFill="1" applyBorder="1" applyAlignment="1">
      <alignment horizontal="center" vertical="center"/>
    </xf>
    <xf numFmtId="0" fontId="36" fillId="2" borderId="0" xfId="0" applyFont="1" applyFill="1" applyAlignment="1">
      <alignment horizontal="center" vertical="center" wrapText="1"/>
    </xf>
    <xf numFmtId="0" fontId="33" fillId="2" borderId="0" xfId="0" applyFont="1" applyFill="1" applyAlignment="1">
      <alignment horizontal="center" vertical="center"/>
    </xf>
    <xf numFmtId="0" fontId="37" fillId="0" borderId="20" xfId="9" applyFont="1" applyBorder="1" applyAlignment="1">
      <alignment vertical="center"/>
    </xf>
    <xf numFmtId="0" fontId="37" fillId="2" borderId="21" xfId="9" applyFont="1" applyFill="1" applyBorder="1" applyAlignment="1">
      <alignment horizontal="center" vertical="center"/>
    </xf>
    <xf numFmtId="176" fontId="37" fillId="2" borderId="21" xfId="10" applyFont="1" applyFill="1" applyBorder="1" applyAlignment="1">
      <alignment horizontal="center" vertical="center"/>
    </xf>
    <xf numFmtId="0" fontId="22" fillId="0" borderId="21" xfId="9" applyFont="1" applyBorder="1" applyAlignment="1">
      <alignment vertical="center"/>
    </xf>
    <xf numFmtId="0" fontId="37" fillId="0" borderId="21" xfId="9" applyFont="1" applyBorder="1" applyAlignment="1">
      <alignment horizontal="center" vertical="center"/>
    </xf>
    <xf numFmtId="0" fontId="59" fillId="0" borderId="0" xfId="9"/>
    <xf numFmtId="0" fontId="14" fillId="0" borderId="22" xfId="9" applyFont="1" applyBorder="1" applyAlignment="1">
      <alignment horizontal="left"/>
    </xf>
    <xf numFmtId="0" fontId="14" fillId="0" borderId="0" xfId="9" applyFont="1" applyAlignment="1">
      <alignment horizontal="left"/>
    </xf>
    <xf numFmtId="0" fontId="37" fillId="0" borderId="0" xfId="9" applyFont="1" applyAlignment="1">
      <alignment horizontal="left"/>
    </xf>
    <xf numFmtId="0" fontId="22" fillId="0" borderId="0" xfId="9" applyFont="1" applyAlignment="1">
      <alignment vertical="center"/>
    </xf>
    <xf numFmtId="0" fontId="37" fillId="0" borderId="0" xfId="9" applyFont="1" applyAlignment="1">
      <alignment horizontal="center" vertical="center"/>
    </xf>
    <xf numFmtId="0" fontId="14" fillId="0" borderId="22" xfId="9" applyFont="1" applyBorder="1" applyAlignment="1">
      <alignment horizontal="left"/>
    </xf>
    <xf numFmtId="0" fontId="14" fillId="0" borderId="0" xfId="9" applyFont="1" applyAlignment="1">
      <alignment horizontal="left"/>
    </xf>
    <xf numFmtId="0" fontId="63" fillId="0" borderId="0" xfId="9" applyFont="1" applyAlignment="1">
      <alignment horizontal="right"/>
    </xf>
    <xf numFmtId="0" fontId="63" fillId="0" borderId="44" xfId="9" applyFont="1" applyBorder="1" applyAlignment="1">
      <alignment horizontal="right"/>
    </xf>
    <xf numFmtId="0" fontId="37" fillId="12" borderId="42" xfId="9" applyFont="1" applyFill="1" applyBorder="1" applyAlignment="1">
      <alignment horizontal="center" vertical="center"/>
    </xf>
    <xf numFmtId="0" fontId="37" fillId="12" borderId="16" xfId="9" applyFont="1" applyFill="1" applyBorder="1" applyAlignment="1">
      <alignment horizontal="center" vertical="center"/>
    </xf>
    <xf numFmtId="176" fontId="37" fillId="12" borderId="16" xfId="10" applyFont="1" applyFill="1" applyBorder="1" applyAlignment="1">
      <alignment horizontal="center" vertical="center" wrapText="1"/>
    </xf>
    <xf numFmtId="0" fontId="5" fillId="18" borderId="16" xfId="10" applyNumberFormat="1" applyFont="1" applyFill="1" applyBorder="1" applyAlignment="1">
      <alignment horizontal="center" vertical="center" wrapText="1"/>
    </xf>
    <xf numFmtId="0" fontId="21" fillId="16" borderId="16" xfId="9" applyFont="1" applyFill="1" applyBorder="1" applyAlignment="1">
      <alignment horizontal="center" vertical="center" wrapText="1"/>
    </xf>
    <xf numFmtId="176" fontId="9" fillId="18" borderId="16" xfId="10" applyFont="1" applyFill="1" applyBorder="1" applyAlignment="1">
      <alignment horizontal="center" vertical="center" wrapText="1"/>
    </xf>
    <xf numFmtId="176" fontId="37" fillId="12" borderId="16" xfId="10" applyFont="1" applyFill="1" applyBorder="1" applyAlignment="1">
      <alignment horizontal="center" vertical="center"/>
    </xf>
    <xf numFmtId="0" fontId="21" fillId="16" borderId="16" xfId="9" applyFont="1" applyFill="1" applyBorder="1" applyAlignment="1">
      <alignment horizontal="center" vertical="center"/>
    </xf>
    <xf numFmtId="0" fontId="37" fillId="7" borderId="42" xfId="9" applyFont="1" applyFill="1" applyBorder="1" applyAlignment="1">
      <alignment horizontal="center" vertical="center" wrapText="1"/>
    </xf>
    <xf numFmtId="0" fontId="37" fillId="2" borderId="16" xfId="9" applyFont="1" applyFill="1" applyBorder="1" applyAlignment="1">
      <alignment horizontal="center" vertical="center" wrapText="1"/>
    </xf>
    <xf numFmtId="176" fontId="37" fillId="2" borderId="16" xfId="10" applyFont="1" applyFill="1" applyBorder="1" applyAlignment="1">
      <alignment horizontal="center" vertical="center"/>
    </xf>
    <xf numFmtId="176" fontId="5" fillId="16" borderId="16" xfId="10" applyFont="1" applyFill="1" applyBorder="1" applyAlignment="1">
      <alignment horizontal="center" vertical="center"/>
    </xf>
    <xf numFmtId="0" fontId="12" fillId="2" borderId="17" xfId="9" applyFont="1" applyFill="1" applyBorder="1" applyAlignment="1">
      <alignment horizontal="center" vertical="center"/>
    </xf>
    <xf numFmtId="0" fontId="37" fillId="2" borderId="17" xfId="9" applyFont="1" applyFill="1" applyBorder="1" applyAlignment="1">
      <alignment horizontal="center" vertical="center" wrapText="1"/>
    </xf>
    <xf numFmtId="176" fontId="37" fillId="2" borderId="17" xfId="10" applyFont="1" applyFill="1" applyBorder="1" applyAlignment="1">
      <alignment horizontal="center" vertical="center"/>
    </xf>
    <xf numFmtId="0" fontId="12" fillId="2" borderId="18" xfId="9" applyFont="1" applyFill="1" applyBorder="1" applyAlignment="1">
      <alignment horizontal="center" vertical="center"/>
    </xf>
    <xf numFmtId="0" fontId="37" fillId="2" borderId="18" xfId="9" applyFont="1" applyFill="1" applyBorder="1" applyAlignment="1">
      <alignment horizontal="center" vertical="center" wrapText="1"/>
    </xf>
    <xf numFmtId="176" fontId="37" fillId="2" borderId="18" xfId="10" applyFont="1" applyFill="1" applyBorder="1" applyAlignment="1">
      <alignment horizontal="center" vertical="center"/>
    </xf>
    <xf numFmtId="0" fontId="12" fillId="2" borderId="16" xfId="9" applyFont="1" applyFill="1" applyBorder="1" applyAlignment="1">
      <alignment horizontal="center" vertical="center"/>
    </xf>
    <xf numFmtId="0" fontId="37" fillId="2" borderId="16" xfId="9" applyFont="1" applyFill="1" applyBorder="1" applyAlignment="1">
      <alignment horizontal="center" vertical="center" wrapText="1" shrinkToFit="1"/>
    </xf>
    <xf numFmtId="0" fontId="37" fillId="19" borderId="31" xfId="9" applyFont="1" applyFill="1" applyBorder="1" applyAlignment="1">
      <alignment horizontal="center" vertical="center" wrapText="1"/>
    </xf>
    <xf numFmtId="0" fontId="59" fillId="0" borderId="0" xfId="9" applyAlignment="1">
      <alignment vertical="center"/>
    </xf>
    <xf numFmtId="0" fontId="37" fillId="19" borderId="32" xfId="9" applyFont="1" applyFill="1" applyBorder="1" applyAlignment="1">
      <alignment horizontal="center" vertical="center" wrapText="1"/>
    </xf>
    <xf numFmtId="0" fontId="12" fillId="2" borderId="16" xfId="9" applyFont="1" applyFill="1" applyBorder="1" applyAlignment="1">
      <alignment horizontal="center" vertical="center" wrapText="1" shrinkToFit="1"/>
    </xf>
    <xf numFmtId="0" fontId="12" fillId="2" borderId="16" xfId="9" applyFont="1" applyFill="1" applyBorder="1" applyAlignment="1">
      <alignment horizontal="center" vertical="center" wrapText="1"/>
    </xf>
    <xf numFmtId="0" fontId="22" fillId="2" borderId="16" xfId="9" applyFont="1" applyFill="1" applyBorder="1" applyAlignment="1">
      <alignment horizontal="center" vertical="center" wrapText="1" shrinkToFit="1"/>
    </xf>
    <xf numFmtId="0" fontId="12" fillId="2" borderId="18" xfId="9" applyFont="1" applyFill="1" applyBorder="1" applyAlignment="1">
      <alignment horizontal="center" vertical="center"/>
    </xf>
    <xf numFmtId="0" fontId="37" fillId="19" borderId="33" xfId="9" applyFont="1" applyFill="1" applyBorder="1" applyAlignment="1">
      <alignment horizontal="center" vertical="center" wrapText="1"/>
    </xf>
    <xf numFmtId="0" fontId="37" fillId="11" borderId="31" xfId="9" applyFont="1" applyFill="1" applyBorder="1" applyAlignment="1">
      <alignment horizontal="center" vertical="center" wrapText="1"/>
    </xf>
    <xf numFmtId="176" fontId="22" fillId="2" borderId="16" xfId="10" applyFont="1" applyFill="1" applyBorder="1" applyAlignment="1">
      <alignment horizontal="center" vertical="center"/>
    </xf>
    <xf numFmtId="0" fontId="37" fillId="11" borderId="32" xfId="9" applyFont="1" applyFill="1" applyBorder="1" applyAlignment="1">
      <alignment horizontal="center" vertical="center" wrapText="1"/>
    </xf>
    <xf numFmtId="0" fontId="12" fillId="2" borderId="19" xfId="9" applyFont="1" applyFill="1" applyBorder="1" applyAlignment="1">
      <alignment horizontal="center" vertical="center"/>
    </xf>
    <xf numFmtId="176" fontId="12" fillId="2" borderId="17" xfId="10" applyFont="1" applyFill="1" applyBorder="1" applyAlignment="1">
      <alignment horizontal="center" vertical="center"/>
    </xf>
    <xf numFmtId="176" fontId="12" fillId="2" borderId="18" xfId="10" applyFont="1" applyFill="1" applyBorder="1" applyAlignment="1">
      <alignment horizontal="center" vertical="center"/>
    </xf>
    <xf numFmtId="0" fontId="12" fillId="2" borderId="17" xfId="9" applyFont="1" applyFill="1" applyBorder="1" applyAlignment="1">
      <alignment horizontal="center" vertical="center"/>
    </xf>
    <xf numFmtId="0" fontId="37" fillId="2" borderId="19" xfId="9" applyFont="1" applyFill="1" applyBorder="1" applyAlignment="1">
      <alignment horizontal="center" vertical="center" wrapText="1"/>
    </xf>
    <xf numFmtId="176" fontId="37" fillId="2" borderId="19" xfId="10" applyFont="1" applyFill="1" applyBorder="1" applyAlignment="1">
      <alignment horizontal="center" vertical="center"/>
    </xf>
    <xf numFmtId="0" fontId="12" fillId="2" borderId="18" xfId="9" applyFont="1" applyFill="1" applyBorder="1" applyAlignment="1">
      <alignment horizontal="center" vertical="center" wrapText="1"/>
    </xf>
    <xf numFmtId="0" fontId="37" fillId="11" borderId="33" xfId="9" applyFont="1" applyFill="1" applyBorder="1" applyAlignment="1">
      <alignment horizontal="center" vertical="center" wrapText="1"/>
    </xf>
    <xf numFmtId="0" fontId="37" fillId="20" borderId="31" xfId="9" applyFont="1" applyFill="1" applyBorder="1" applyAlignment="1">
      <alignment horizontal="center" vertical="center"/>
    </xf>
    <xf numFmtId="0" fontId="37" fillId="20" borderId="32" xfId="9" applyFont="1" applyFill="1" applyBorder="1" applyAlignment="1">
      <alignment horizontal="center" vertical="center"/>
    </xf>
    <xf numFmtId="0" fontId="37" fillId="2" borderId="18" xfId="9" applyFont="1" applyFill="1" applyBorder="1" applyAlignment="1">
      <alignment horizontal="center" vertical="center" wrapText="1"/>
    </xf>
    <xf numFmtId="176" fontId="37" fillId="2" borderId="18" xfId="10" applyFont="1" applyFill="1" applyBorder="1" applyAlignment="1">
      <alignment horizontal="center" vertical="center"/>
    </xf>
    <xf numFmtId="176" fontId="22" fillId="2" borderId="18" xfId="10" applyFont="1" applyFill="1" applyBorder="1" applyAlignment="1">
      <alignment horizontal="center" vertical="center"/>
    </xf>
    <xf numFmtId="176" fontId="5" fillId="16" borderId="18" xfId="10" applyFont="1" applyFill="1" applyBorder="1" applyAlignment="1">
      <alignment horizontal="center" vertical="center"/>
    </xf>
    <xf numFmtId="0" fontId="22" fillId="2" borderId="16" xfId="9" applyFont="1" applyFill="1" applyBorder="1" applyAlignment="1">
      <alignment horizontal="center" vertical="center" wrapText="1"/>
    </xf>
    <xf numFmtId="0" fontId="22" fillId="2" borderId="17" xfId="9" applyFont="1" applyFill="1" applyBorder="1" applyAlignment="1">
      <alignment horizontal="center" vertical="center" wrapText="1"/>
    </xf>
    <xf numFmtId="176" fontId="22" fillId="2" borderId="17" xfId="10" applyFont="1" applyFill="1" applyBorder="1" applyAlignment="1">
      <alignment horizontal="center" vertical="center"/>
    </xf>
    <xf numFmtId="0" fontId="37" fillId="20" borderId="33" xfId="9" applyFont="1" applyFill="1" applyBorder="1" applyAlignment="1">
      <alignment horizontal="center" vertical="center"/>
    </xf>
    <xf numFmtId="0" fontId="22" fillId="2" borderId="18" xfId="9" applyFont="1" applyFill="1" applyBorder="1" applyAlignment="1">
      <alignment horizontal="center" vertical="center" wrapText="1"/>
    </xf>
    <xf numFmtId="176" fontId="22" fillId="2" borderId="18" xfId="10" applyFont="1" applyFill="1" applyBorder="1" applyAlignment="1">
      <alignment horizontal="center" vertical="center"/>
    </xf>
    <xf numFmtId="0" fontId="37" fillId="18" borderId="31" xfId="9" applyFont="1" applyFill="1" applyBorder="1" applyAlignment="1">
      <alignment horizontal="center" vertical="center"/>
    </xf>
    <xf numFmtId="0" fontId="12" fillId="2" borderId="16" xfId="9" applyFont="1" applyFill="1" applyBorder="1" applyAlignment="1">
      <alignment horizontal="center" vertical="center"/>
    </xf>
    <xf numFmtId="0" fontId="37" fillId="18" borderId="33" xfId="9" applyFont="1" applyFill="1" applyBorder="1" applyAlignment="1">
      <alignment horizontal="center" vertical="center"/>
    </xf>
    <xf numFmtId="0" fontId="63" fillId="10" borderId="31" xfId="9" applyFont="1" applyFill="1" applyBorder="1" applyAlignment="1">
      <alignment horizontal="center" vertical="center" wrapText="1"/>
    </xf>
    <xf numFmtId="0" fontId="37" fillId="10" borderId="32" xfId="9" applyFont="1" applyFill="1" applyBorder="1" applyAlignment="1">
      <alignment horizontal="center" vertical="center" wrapText="1"/>
    </xf>
    <xf numFmtId="0" fontId="63" fillId="9" borderId="42" xfId="9" applyFont="1" applyFill="1" applyBorder="1" applyAlignment="1">
      <alignment horizontal="center" vertical="center" wrapText="1"/>
    </xf>
    <xf numFmtId="0" fontId="68" fillId="2" borderId="16" xfId="9" applyFont="1" applyFill="1" applyBorder="1" applyAlignment="1">
      <alignment horizontal="center" vertical="center" wrapText="1"/>
    </xf>
    <xf numFmtId="0" fontId="37" fillId="9" borderId="42" xfId="9" applyFont="1" applyFill="1" applyBorder="1" applyAlignment="1">
      <alignment horizontal="center" vertical="center" wrapText="1"/>
    </xf>
    <xf numFmtId="0" fontId="19" fillId="2" borderId="16" xfId="9" applyFont="1" applyFill="1" applyBorder="1" applyAlignment="1">
      <alignment horizontal="center" vertical="center"/>
    </xf>
    <xf numFmtId="0" fontId="37" fillId="0" borderId="23" xfId="9" applyFont="1" applyBorder="1" applyAlignment="1">
      <alignment vertical="center"/>
    </xf>
    <xf numFmtId="0" fontId="37" fillId="2" borderId="24" xfId="9" applyFont="1" applyFill="1" applyBorder="1" applyAlignment="1">
      <alignment horizontal="center" vertical="center"/>
    </xf>
    <xf numFmtId="176" fontId="37" fillId="2" borderId="24" xfId="10" applyFont="1" applyFill="1" applyBorder="1" applyAlignment="1">
      <alignment horizontal="center" vertical="center"/>
    </xf>
    <xf numFmtId="0" fontId="22" fillId="0" borderId="24" xfId="9" applyFont="1" applyBorder="1" applyAlignment="1">
      <alignment vertical="center"/>
    </xf>
    <xf numFmtId="0" fontId="37" fillId="0" borderId="24" xfId="9" applyFont="1" applyBorder="1" applyAlignment="1">
      <alignment horizontal="center" vertical="center"/>
    </xf>
    <xf numFmtId="0" fontId="13" fillId="0" borderId="20" xfId="9" applyFont="1" applyBorder="1" applyAlignment="1">
      <alignment horizontal="left"/>
    </xf>
    <xf numFmtId="0" fontId="13" fillId="0" borderId="21" xfId="9" applyFont="1" applyBorder="1" applyAlignment="1">
      <alignment horizontal="left"/>
    </xf>
    <xf numFmtId="0" fontId="18" fillId="0" borderId="21" xfId="9" applyFont="1" applyBorder="1" applyAlignment="1">
      <alignment horizontal="left"/>
    </xf>
    <xf numFmtId="0" fontId="19" fillId="0" borderId="21" xfId="9" applyFont="1" applyBorder="1" applyAlignment="1">
      <alignment vertical="center"/>
    </xf>
    <xf numFmtId="0" fontId="13" fillId="0" borderId="22" xfId="9" applyFont="1" applyBorder="1" applyAlignment="1">
      <alignment horizontal="left"/>
    </xf>
    <xf numFmtId="0" fontId="13" fillId="0" borderId="0" xfId="9" applyFont="1" applyAlignment="1">
      <alignment horizontal="left"/>
    </xf>
    <xf numFmtId="0" fontId="18" fillId="0" borderId="0" xfId="9" applyFont="1" applyAlignment="1">
      <alignment horizontal="left"/>
    </xf>
    <xf numFmtId="0" fontId="19" fillId="0" borderId="0" xfId="9" applyFont="1" applyAlignment="1">
      <alignment vertical="center"/>
    </xf>
    <xf numFmtId="0" fontId="63" fillId="0" borderId="0" xfId="9" applyFont="1" applyAlignment="1">
      <alignment horizontal="right"/>
    </xf>
    <xf numFmtId="0" fontId="37" fillId="21" borderId="42" xfId="9" applyFont="1" applyFill="1" applyBorder="1" applyAlignment="1">
      <alignment horizontal="center" vertical="center"/>
    </xf>
    <xf numFmtId="0" fontId="5" fillId="18" borderId="17" xfId="10" applyNumberFormat="1" applyFont="1" applyFill="1" applyBorder="1" applyAlignment="1">
      <alignment horizontal="center" vertical="center" wrapText="1"/>
    </xf>
    <xf numFmtId="0" fontId="21" fillId="13" borderId="17" xfId="9" applyFont="1" applyFill="1" applyBorder="1" applyAlignment="1">
      <alignment horizontal="center" vertical="center" wrapText="1"/>
    </xf>
    <xf numFmtId="0" fontId="37" fillId="22" borderId="16" xfId="9" applyFont="1" applyFill="1" applyBorder="1" applyAlignment="1">
      <alignment horizontal="center" vertical="center" wrapText="1"/>
    </xf>
    <xf numFmtId="0" fontId="5" fillId="18" borderId="18" xfId="10" applyNumberFormat="1" applyFont="1" applyFill="1" applyBorder="1" applyAlignment="1">
      <alignment horizontal="center" vertical="center" wrapText="1"/>
    </xf>
    <xf numFmtId="0" fontId="21" fillId="13" borderId="18" xfId="9" applyFont="1" applyFill="1" applyBorder="1" applyAlignment="1">
      <alignment horizontal="center" vertical="center" wrapText="1"/>
    </xf>
    <xf numFmtId="0" fontId="37" fillId="22" borderId="16" xfId="9" applyFont="1" applyFill="1" applyBorder="1" applyAlignment="1">
      <alignment horizontal="center" vertical="center"/>
    </xf>
    <xf numFmtId="0" fontId="37" fillId="14" borderId="32" xfId="9" applyFont="1" applyFill="1" applyBorder="1" applyAlignment="1">
      <alignment vertical="center"/>
    </xf>
    <xf numFmtId="0" fontId="37" fillId="2" borderId="17" xfId="9" applyFont="1" applyFill="1" applyBorder="1" applyAlignment="1">
      <alignment horizontal="center" vertical="center"/>
    </xf>
    <xf numFmtId="176" fontId="37" fillId="2" borderId="16" xfId="10" applyFont="1" applyFill="1" applyBorder="1" applyAlignment="1">
      <alignment horizontal="center" vertical="center" wrapText="1"/>
    </xf>
    <xf numFmtId="176" fontId="22" fillId="2" borderId="16" xfId="10" applyFont="1" applyFill="1" applyBorder="1" applyAlignment="1">
      <alignment horizontal="center" vertical="center" wrapText="1"/>
    </xf>
    <xf numFmtId="176" fontId="21" fillId="16" borderId="16" xfId="10" applyFont="1" applyFill="1" applyBorder="1" applyAlignment="1">
      <alignment horizontal="center" vertical="center"/>
    </xf>
    <xf numFmtId="0" fontId="37" fillId="2" borderId="16" xfId="9" applyFont="1" applyFill="1" applyBorder="1" applyAlignment="1">
      <alignment horizontal="center" vertical="center"/>
    </xf>
    <xf numFmtId="0" fontId="37" fillId="14" borderId="32" xfId="9" applyFont="1" applyFill="1" applyBorder="1" applyAlignment="1">
      <alignment horizontal="center" vertical="center"/>
    </xf>
    <xf numFmtId="0" fontId="37" fillId="2" borderId="18" xfId="9" applyFont="1" applyFill="1" applyBorder="1" applyAlignment="1">
      <alignment horizontal="center" vertical="center"/>
    </xf>
    <xf numFmtId="0" fontId="37" fillId="14" borderId="33" xfId="9" applyFont="1" applyFill="1" applyBorder="1" applyAlignment="1">
      <alignment horizontal="center" vertical="center"/>
    </xf>
    <xf numFmtId="0" fontId="37" fillId="23" borderId="33" xfId="9" applyFont="1" applyFill="1" applyBorder="1" applyAlignment="1">
      <alignment horizontal="center" vertical="center"/>
    </xf>
    <xf numFmtId="0" fontId="37" fillId="24" borderId="42" xfId="9" applyFont="1" applyFill="1" applyBorder="1" applyAlignment="1">
      <alignment horizontal="center" vertical="center"/>
    </xf>
    <xf numFmtId="0" fontId="37" fillId="22" borderId="31" xfId="9" applyFont="1" applyFill="1" applyBorder="1" applyAlignment="1">
      <alignment horizontal="center" vertical="center"/>
    </xf>
    <xf numFmtId="176" fontId="37" fillId="2" borderId="16" xfId="10" quotePrefix="1" applyFont="1" applyFill="1" applyBorder="1" applyAlignment="1">
      <alignment horizontal="center" vertical="center" wrapText="1"/>
    </xf>
    <xf numFmtId="0" fontId="63" fillId="2" borderId="16" xfId="9" applyFont="1" applyFill="1" applyBorder="1" applyAlignment="1">
      <alignment horizontal="center" vertical="center" wrapText="1"/>
    </xf>
    <xf numFmtId="0" fontId="37" fillId="22" borderId="33" xfId="9" applyFont="1" applyFill="1" applyBorder="1" applyAlignment="1">
      <alignment horizontal="center" vertical="center"/>
    </xf>
    <xf numFmtId="0" fontId="8" fillId="0" borderId="22" xfId="9" applyFont="1" applyBorder="1" applyAlignment="1">
      <alignment horizontal="left" vertical="center"/>
    </xf>
    <xf numFmtId="0" fontId="8" fillId="0" borderId="0" xfId="9" applyFont="1" applyAlignment="1">
      <alignment horizontal="left" vertical="center"/>
    </xf>
    <xf numFmtId="0" fontId="8" fillId="0" borderId="0" xfId="9" applyFont="1" applyAlignment="1">
      <alignment horizontal="left" vertical="center"/>
    </xf>
    <xf numFmtId="0" fontId="59" fillId="0" borderId="22" xfId="9" applyBorder="1"/>
    <xf numFmtId="0" fontId="59" fillId="0" borderId="23" xfId="9" applyBorder="1"/>
    <xf numFmtId="0" fontId="59" fillId="0" borderId="24" xfId="9" applyBorder="1"/>
    <xf numFmtId="0" fontId="14" fillId="0" borderId="20" xfId="9" applyFont="1" applyBorder="1" applyAlignment="1">
      <alignment horizontal="left"/>
    </xf>
    <xf numFmtId="0" fontId="14" fillId="0" borderId="21" xfId="9" applyFont="1" applyBorder="1" applyAlignment="1">
      <alignment horizontal="left"/>
    </xf>
    <xf numFmtId="0" fontId="19" fillId="12" borderId="42" xfId="9" applyFont="1" applyFill="1" applyBorder="1" applyAlignment="1">
      <alignment horizontal="center" vertical="center"/>
    </xf>
    <xf numFmtId="0" fontId="19" fillId="12" borderId="16" xfId="9" applyFont="1" applyFill="1" applyBorder="1" applyAlignment="1">
      <alignment horizontal="center" vertical="center"/>
    </xf>
    <xf numFmtId="176" fontId="9" fillId="14" borderId="16" xfId="10" applyFont="1" applyFill="1" applyBorder="1" applyAlignment="1">
      <alignment horizontal="center" vertical="center" wrapText="1"/>
    </xf>
    <xf numFmtId="0" fontId="6" fillId="16" borderId="16" xfId="9" applyFont="1" applyFill="1" applyBorder="1" applyAlignment="1">
      <alignment horizontal="center" vertical="center" wrapText="1"/>
    </xf>
    <xf numFmtId="0" fontId="6" fillId="25" borderId="16" xfId="9" applyFont="1" applyFill="1" applyBorder="1" applyAlignment="1">
      <alignment horizontal="center" vertical="center" wrapText="1"/>
    </xf>
    <xf numFmtId="176" fontId="9" fillId="14" borderId="16" xfId="10" applyFont="1" applyFill="1" applyBorder="1" applyAlignment="1">
      <alignment horizontal="center" vertical="center"/>
    </xf>
    <xf numFmtId="0" fontId="6" fillId="16" borderId="16" xfId="9" applyFont="1" applyFill="1" applyBorder="1" applyAlignment="1">
      <alignment horizontal="center" vertical="center"/>
    </xf>
    <xf numFmtId="0" fontId="37" fillId="7" borderId="42" xfId="9" applyFont="1" applyFill="1" applyBorder="1" applyAlignment="1">
      <alignment horizontal="center" vertical="center"/>
    </xf>
    <xf numFmtId="0" fontId="22" fillId="2" borderId="16" xfId="9" applyFont="1" applyFill="1" applyBorder="1" applyAlignment="1">
      <alignment horizontal="center" vertical="center" wrapText="1"/>
    </xf>
    <xf numFmtId="176" fontId="22" fillId="2" borderId="16" xfId="10" applyFont="1" applyFill="1" applyBorder="1" applyAlignment="1">
      <alignment horizontal="center" vertical="center"/>
    </xf>
    <xf numFmtId="176" fontId="21" fillId="16" borderId="16" xfId="10" applyFont="1" applyFill="1" applyBorder="1" applyAlignment="1">
      <alignment vertical="center"/>
    </xf>
    <xf numFmtId="176" fontId="21" fillId="2" borderId="16" xfId="10" applyFont="1" applyFill="1" applyBorder="1" applyAlignment="1">
      <alignment vertical="center"/>
    </xf>
    <xf numFmtId="182" fontId="37" fillId="2" borderId="16" xfId="11" applyFont="1" applyFill="1" applyBorder="1" applyAlignment="1">
      <alignment vertical="center"/>
    </xf>
    <xf numFmtId="176" fontId="22" fillId="2" borderId="16" xfId="10" applyFont="1" applyFill="1" applyBorder="1" applyAlignment="1">
      <alignment horizontal="center" vertical="center" wrapText="1"/>
    </xf>
    <xf numFmtId="0" fontId="37" fillId="2" borderId="16" xfId="9" applyFont="1" applyFill="1" applyBorder="1" applyAlignment="1">
      <alignment horizontal="center" vertical="center" wrapText="1"/>
    </xf>
    <xf numFmtId="176" fontId="37" fillId="2" borderId="16" xfId="10" applyFont="1" applyFill="1" applyBorder="1" applyAlignment="1">
      <alignment horizontal="center" vertical="center"/>
    </xf>
    <xf numFmtId="0" fontId="63" fillId="0" borderId="22" xfId="9" applyFont="1" applyBorder="1" applyAlignment="1">
      <alignment vertical="top"/>
    </xf>
    <xf numFmtId="176" fontId="19" fillId="12" borderId="16" xfId="10" applyFont="1" applyFill="1" applyBorder="1" applyAlignment="1">
      <alignment horizontal="center" vertical="center" wrapText="1"/>
    </xf>
    <xf numFmtId="176" fontId="9" fillId="18" borderId="48" xfId="10" applyFont="1" applyFill="1" applyBorder="1" applyAlignment="1">
      <alignment horizontal="center" vertical="center" wrapText="1"/>
    </xf>
    <xf numFmtId="176" fontId="9" fillId="18" borderId="38" xfId="10" applyFont="1" applyFill="1" applyBorder="1" applyAlignment="1">
      <alignment horizontal="center" vertical="center" wrapText="1"/>
    </xf>
    <xf numFmtId="176" fontId="19" fillId="12" borderId="16" xfId="10" applyFont="1" applyFill="1" applyBorder="1" applyAlignment="1">
      <alignment horizontal="center" vertical="center"/>
    </xf>
    <xf numFmtId="176" fontId="9" fillId="18" borderId="51" xfId="10" applyFont="1" applyFill="1" applyBorder="1" applyAlignment="1">
      <alignment horizontal="center" vertical="center" wrapText="1"/>
    </xf>
    <xf numFmtId="176" fontId="9" fillId="18" borderId="37" xfId="10" applyFont="1" applyFill="1" applyBorder="1" applyAlignment="1">
      <alignment horizontal="center" vertical="center" wrapText="1"/>
    </xf>
    <xf numFmtId="0" fontId="72" fillId="18" borderId="42" xfId="9" applyFont="1" applyFill="1" applyBorder="1" applyAlignment="1">
      <alignment horizontal="center" vertical="center"/>
    </xf>
    <xf numFmtId="0" fontId="72" fillId="2" borderId="16" xfId="9" applyFont="1" applyFill="1" applyBorder="1" applyAlignment="1">
      <alignment horizontal="center" vertical="center" wrapText="1"/>
    </xf>
    <xf numFmtId="176" fontId="72" fillId="2" borderId="16" xfId="10" applyFont="1" applyFill="1" applyBorder="1" applyAlignment="1">
      <alignment horizontal="center" vertical="center" wrapText="1"/>
    </xf>
    <xf numFmtId="176" fontId="72" fillId="2" borderId="43" xfId="10" applyFont="1" applyFill="1" applyBorder="1" applyAlignment="1">
      <alignment horizontal="center" vertical="center" wrapText="1"/>
    </xf>
    <xf numFmtId="176" fontId="72" fillId="2" borderId="28" xfId="10" applyFont="1" applyFill="1" applyBorder="1" applyAlignment="1">
      <alignment horizontal="center" vertical="center" wrapText="1"/>
    </xf>
    <xf numFmtId="0" fontId="72" fillId="23" borderId="42" xfId="9" applyFont="1" applyFill="1" applyBorder="1" applyAlignment="1">
      <alignment horizontal="center" vertical="center"/>
    </xf>
    <xf numFmtId="176" fontId="73" fillId="16" borderId="16" xfId="10" applyFont="1" applyFill="1" applyBorder="1" applyAlignment="1">
      <alignment horizontal="center" vertical="center" wrapText="1"/>
    </xf>
    <xf numFmtId="0" fontId="14" fillId="0" borderId="22" xfId="9" applyFont="1" applyBorder="1" applyAlignment="1">
      <alignment horizontal="left" vertical="center"/>
    </xf>
    <xf numFmtId="0" fontId="14" fillId="0" borderId="0" xfId="9" applyFont="1" applyAlignment="1">
      <alignment horizontal="left" vertical="center"/>
    </xf>
    <xf numFmtId="0" fontId="5" fillId="26" borderId="42" xfId="9" applyFont="1" applyFill="1" applyBorder="1" applyAlignment="1">
      <alignment horizontal="center" vertical="center"/>
    </xf>
    <xf numFmtId="0" fontId="5" fillId="26" borderId="16" xfId="9" applyFont="1" applyFill="1" applyBorder="1" applyAlignment="1">
      <alignment horizontal="center" vertical="center"/>
    </xf>
    <xf numFmtId="0" fontId="5" fillId="26" borderId="16" xfId="9" applyFont="1" applyFill="1" applyBorder="1" applyAlignment="1">
      <alignment horizontal="center" vertical="center" wrapText="1"/>
    </xf>
    <xf numFmtId="0" fontId="5" fillId="16" borderId="16" xfId="9" applyFont="1" applyFill="1" applyBorder="1" applyAlignment="1">
      <alignment horizontal="center" vertical="center"/>
    </xf>
    <xf numFmtId="0" fontId="5" fillId="9" borderId="16" xfId="9" applyFont="1" applyFill="1" applyBorder="1" applyAlignment="1">
      <alignment horizontal="center" vertical="center" wrapText="1"/>
    </xf>
    <xf numFmtId="0" fontId="37" fillId="7" borderId="31" xfId="9" applyFont="1" applyFill="1" applyBorder="1" applyAlignment="1">
      <alignment horizontal="center" vertical="center" wrapText="1"/>
    </xf>
    <xf numFmtId="0" fontId="37" fillId="2" borderId="16" xfId="9" applyFont="1" applyFill="1" applyBorder="1" applyAlignment="1">
      <alignment horizontal="center" vertical="center"/>
    </xf>
    <xf numFmtId="0" fontId="37" fillId="0" borderId="16" xfId="9" applyFont="1" applyBorder="1" applyAlignment="1">
      <alignment horizontal="center" vertical="center" wrapText="1"/>
    </xf>
    <xf numFmtId="176" fontId="37" fillId="27" borderId="16" xfId="10" applyFont="1" applyFill="1" applyBorder="1" applyAlignment="1">
      <alignment horizontal="center" vertical="center"/>
    </xf>
    <xf numFmtId="176" fontId="37" fillId="0" borderId="16" xfId="10" applyFont="1" applyBorder="1" applyAlignment="1">
      <alignment horizontal="center" vertical="center"/>
    </xf>
    <xf numFmtId="176" fontId="37" fillId="0" borderId="48" xfId="10" applyFont="1" applyBorder="1" applyAlignment="1">
      <alignment horizontal="center" vertical="center" wrapText="1"/>
    </xf>
    <xf numFmtId="176" fontId="37" fillId="0" borderId="38" xfId="10" applyFont="1" applyBorder="1" applyAlignment="1">
      <alignment horizontal="center" vertical="center" wrapText="1"/>
    </xf>
    <xf numFmtId="0" fontId="37" fillId="7" borderId="32" xfId="9" applyFont="1" applyFill="1" applyBorder="1" applyAlignment="1">
      <alignment horizontal="center" vertical="center" wrapText="1"/>
    </xf>
    <xf numFmtId="0" fontId="37" fillId="2" borderId="19" xfId="9" applyFont="1" applyFill="1" applyBorder="1" applyAlignment="1">
      <alignment horizontal="center" vertical="center"/>
    </xf>
    <xf numFmtId="176" fontId="37" fillId="0" borderId="50" xfId="10" applyFont="1" applyBorder="1" applyAlignment="1">
      <alignment horizontal="center" vertical="center" wrapText="1"/>
    </xf>
    <xf numFmtId="176" fontId="37" fillId="0" borderId="39" xfId="10" applyFont="1" applyBorder="1" applyAlignment="1">
      <alignment horizontal="center" vertical="center" wrapText="1"/>
    </xf>
    <xf numFmtId="0" fontId="37" fillId="7" borderId="33" xfId="9" applyFont="1" applyFill="1" applyBorder="1" applyAlignment="1">
      <alignment horizontal="center" vertical="center" wrapText="1"/>
    </xf>
    <xf numFmtId="0" fontId="37" fillId="8" borderId="31" xfId="9" applyFont="1" applyFill="1" applyBorder="1" applyAlignment="1">
      <alignment horizontal="center" vertical="center" wrapText="1"/>
    </xf>
    <xf numFmtId="0" fontId="37" fillId="8" borderId="32" xfId="9" applyFont="1" applyFill="1" applyBorder="1" applyAlignment="1">
      <alignment horizontal="center" vertical="center" wrapText="1"/>
    </xf>
    <xf numFmtId="0" fontId="37" fillId="16" borderId="16" xfId="9" applyFont="1" applyFill="1" applyBorder="1" applyAlignment="1">
      <alignment horizontal="center" vertical="center" wrapText="1"/>
    </xf>
    <xf numFmtId="176" fontId="37" fillId="16" borderId="16" xfId="10" applyFont="1" applyFill="1" applyBorder="1" applyAlignment="1">
      <alignment horizontal="center" vertical="center"/>
    </xf>
    <xf numFmtId="176" fontId="37" fillId="0" borderId="50" xfId="10" applyFont="1" applyBorder="1" applyAlignment="1">
      <alignment vertical="center" wrapText="1"/>
    </xf>
    <xf numFmtId="176" fontId="37" fillId="0" borderId="39" xfId="10" applyFont="1" applyBorder="1" applyAlignment="1">
      <alignment vertical="center" wrapText="1"/>
    </xf>
    <xf numFmtId="0" fontId="37" fillId="8" borderId="33" xfId="9" applyFont="1" applyFill="1" applyBorder="1" applyAlignment="1">
      <alignment horizontal="center" vertical="center" wrapText="1"/>
    </xf>
    <xf numFmtId="0" fontId="37" fillId="7" borderId="31" xfId="9" applyFont="1" applyFill="1" applyBorder="1" applyAlignment="1">
      <alignment horizontal="center" vertical="center"/>
    </xf>
    <xf numFmtId="0" fontId="37" fillId="7" borderId="32" xfId="9" applyFont="1" applyFill="1" applyBorder="1" applyAlignment="1">
      <alignment horizontal="center" vertical="center"/>
    </xf>
    <xf numFmtId="0" fontId="37" fillId="7" borderId="33" xfId="9" applyFont="1" applyFill="1" applyBorder="1" applyAlignment="1">
      <alignment horizontal="center" vertical="center"/>
    </xf>
    <xf numFmtId="0" fontId="37" fillId="12" borderId="32" xfId="9" applyFont="1" applyFill="1" applyBorder="1" applyAlignment="1">
      <alignment horizontal="center" vertical="center"/>
    </xf>
    <xf numFmtId="0" fontId="37" fillId="0" borderId="19" xfId="9" applyFont="1" applyBorder="1" applyAlignment="1">
      <alignment horizontal="center" vertical="center" wrapText="1"/>
    </xf>
    <xf numFmtId="0" fontId="37" fillId="0" borderId="18" xfId="9" applyFont="1" applyBorder="1" applyAlignment="1">
      <alignment horizontal="center" vertical="center" wrapText="1"/>
    </xf>
    <xf numFmtId="176" fontId="37" fillId="27" borderId="18" xfId="10" applyFont="1" applyFill="1" applyBorder="1" applyAlignment="1">
      <alignment horizontal="center" vertical="center"/>
    </xf>
    <xf numFmtId="176" fontId="37" fillId="0" borderId="18" xfId="10" applyFont="1" applyBorder="1" applyAlignment="1">
      <alignment horizontal="center" vertical="center"/>
    </xf>
    <xf numFmtId="0" fontId="37" fillId="0" borderId="18" xfId="9" applyFont="1" applyBorder="1" applyAlignment="1">
      <alignment horizontal="center" vertical="center" wrapText="1"/>
    </xf>
    <xf numFmtId="0" fontId="37" fillId="0" borderId="17" xfId="9" applyFont="1" applyBorder="1" applyAlignment="1">
      <alignment horizontal="center" vertical="center" wrapText="1"/>
    </xf>
    <xf numFmtId="0" fontId="37" fillId="12" borderId="33" xfId="9" applyFont="1" applyFill="1" applyBorder="1" applyAlignment="1">
      <alignment horizontal="center" vertical="center"/>
    </xf>
    <xf numFmtId="0" fontId="22" fillId="2" borderId="16" xfId="9" applyFont="1" applyFill="1" applyBorder="1" applyAlignment="1">
      <alignment horizontal="center" vertical="center"/>
    </xf>
    <xf numFmtId="0" fontId="22" fillId="0" borderId="17" xfId="9" applyFont="1" applyBorder="1" applyAlignment="1">
      <alignment horizontal="center" vertical="center"/>
    </xf>
    <xf numFmtId="0" fontId="22" fillId="0" borderId="18" xfId="9" applyFont="1" applyBorder="1" applyAlignment="1">
      <alignment horizontal="center" vertical="center"/>
    </xf>
    <xf numFmtId="176" fontId="37" fillId="0" borderId="51" xfId="10" applyFont="1" applyBorder="1" applyAlignment="1">
      <alignment vertical="center" wrapText="1"/>
    </xf>
    <xf numFmtId="176" fontId="37" fillId="0" borderId="37" xfId="10" applyFont="1" applyBorder="1" applyAlignment="1">
      <alignment vertical="center" wrapText="1"/>
    </xf>
  </cellXfs>
  <cellStyles count="12">
    <cellStyle name="쉼표 [0]" xfId="1" builtinId="6"/>
    <cellStyle name="쉼표 [0] 111" xfId="2" xr:uid="{B5350E96-E9A1-4559-A5B2-627999B5AE85}"/>
    <cellStyle name="쉼표 [0] 2" xfId="10" xr:uid="{7DACD58A-70D2-47BE-8FF3-DD7631F50576}"/>
    <cellStyle name="쉼표 [0] 2 2 2 2 2" xfId="6" xr:uid="{C33DF209-57CD-4F06-8C35-F8853ED8A316}"/>
    <cellStyle name="쉼표 [0] 36" xfId="3" xr:uid="{54E5F9D6-4650-4087-8B79-1B14A803F1A0}"/>
    <cellStyle name="통화 [0] 2" xfId="11" xr:uid="{040F949B-58CE-4AE4-B076-21437B9CA470}"/>
    <cellStyle name="표준" xfId="0" builtinId="0"/>
    <cellStyle name="표준 2" xfId="7" xr:uid="{581F9D06-39E3-42E8-95F9-53F47B758DC9}"/>
    <cellStyle name="표준 2 2" xfId="9" xr:uid="{8BA9F940-4F65-49CE-B4A8-D6D74A9259FB}"/>
    <cellStyle name="표준 2 28 4" xfId="4" xr:uid="{70710AAD-822E-478B-9C37-3E6F72B7E606}"/>
    <cellStyle name="표준 6 2 10" xfId="5" xr:uid="{5F5A6F1D-AB36-48DC-9CB4-D4AB41371B36}"/>
    <cellStyle name="표준 8" xfId="8" xr:uid="{FAE51F0B-21D7-4581-A3AE-D34CC265A33F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3" Type="http://schemas.openxmlformats.org/officeDocument/2006/relationships/image" Target="../media/image54.png"/><Relationship Id="rId7" Type="http://schemas.openxmlformats.org/officeDocument/2006/relationships/image" Target="../media/image58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6.png"/><Relationship Id="rId13" Type="http://schemas.openxmlformats.org/officeDocument/2006/relationships/image" Target="../media/image81.png"/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12" Type="http://schemas.openxmlformats.org/officeDocument/2006/relationships/image" Target="../media/image80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11" Type="http://schemas.openxmlformats.org/officeDocument/2006/relationships/image" Target="../media/image79.png"/><Relationship Id="rId5" Type="http://schemas.openxmlformats.org/officeDocument/2006/relationships/image" Target="../media/image73.png"/><Relationship Id="rId10" Type="http://schemas.openxmlformats.org/officeDocument/2006/relationships/image" Target="../media/image78.png"/><Relationship Id="rId4" Type="http://schemas.openxmlformats.org/officeDocument/2006/relationships/image" Target="../media/image72.png"/><Relationship Id="rId9" Type="http://schemas.openxmlformats.org/officeDocument/2006/relationships/image" Target="../media/image77.png"/><Relationship Id="rId14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emf"/><Relationship Id="rId1" Type="http://schemas.openxmlformats.org/officeDocument/2006/relationships/image" Target="../media/image83.em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5818</xdr:colOff>
      <xdr:row>0</xdr:row>
      <xdr:rowOff>135317</xdr:rowOff>
    </xdr:from>
    <xdr:to>
      <xdr:col>7</xdr:col>
      <xdr:colOff>1085476</xdr:colOff>
      <xdr:row>1</xdr:row>
      <xdr:rowOff>159870</xdr:rowOff>
    </xdr:to>
    <xdr:grpSp>
      <xdr:nvGrpSpPr>
        <xdr:cNvPr id="2" name="Group 157">
          <a:extLst>
            <a:ext uri="{FF2B5EF4-FFF2-40B4-BE49-F238E27FC236}">
              <a16:creationId xmlns:a16="http://schemas.microsoft.com/office/drawing/2014/main" id="{3118AD40-51EB-437B-B7A7-6AA7DB734850}"/>
            </a:ext>
          </a:extLst>
        </xdr:cNvPr>
        <xdr:cNvGrpSpPr>
          <a:grpSpLocks noChangeAspect="1"/>
        </xdr:cNvGrpSpPr>
      </xdr:nvGrpSpPr>
      <xdr:grpSpPr bwMode="auto">
        <a:xfrm>
          <a:off x="6305925" y="135317"/>
          <a:ext cx="4413408" cy="609660"/>
          <a:chOff x="655" y="32"/>
          <a:chExt cx="390" cy="76"/>
        </a:xfrm>
      </xdr:grpSpPr>
      <xdr:sp macro="" textlink="">
        <xdr:nvSpPr>
          <xdr:cNvPr id="3" name="AutoShape 156">
            <a:extLst>
              <a:ext uri="{FF2B5EF4-FFF2-40B4-BE49-F238E27FC236}">
                <a16:creationId xmlns:a16="http://schemas.microsoft.com/office/drawing/2014/main" id="{D42CF473-10A7-4B2E-A22C-06A9526E35B9}"/>
              </a:ext>
            </a:extLst>
          </xdr:cNvPr>
          <xdr:cNvSpPr>
            <a:spLocks noChangeAspect="1" noChangeArrowheads="1" noTextEdit="1"/>
          </xdr:cNvSpPr>
        </xdr:nvSpPr>
        <xdr:spPr bwMode="auto">
          <a:xfrm>
            <a:off x="655" y="32"/>
            <a:ext cx="390" cy="76"/>
          </a:xfrm>
          <a:prstGeom prst="rect">
            <a:avLst/>
          </a:prstGeom>
          <a:noFill/>
          <a:ln w="88900" cap="sq" cmpd="sng" algn="ctr">
            <a:solidFill>
              <a:srgbClr val="FFFFFF"/>
            </a:solidFill>
            <a:prstDash val="solid"/>
            <a:miter lim="800000"/>
            <a:headEnd type="none" w="med" len="med"/>
            <a:tailEnd type="none" w="med" len="med"/>
          </a:ln>
          <a:effectLst>
            <a:outerShdw blurRad="55000" dist="18000" dir="5400000" algn="tl" rotWithShape="0">
              <a:srgbClr val="000000">
                <a:alpha val="39999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sp>
      <xdr:sp macro="" textlink="">
        <xdr:nvSpPr>
          <xdr:cNvPr id="4" name="Rectangle 158">
            <a:extLst>
              <a:ext uri="{FF2B5EF4-FFF2-40B4-BE49-F238E27FC236}">
                <a16:creationId xmlns:a16="http://schemas.microsoft.com/office/drawing/2014/main" id="{238B9AA4-C423-49A2-BADB-69CBAA60CA49}"/>
              </a:ext>
            </a:extLst>
          </xdr:cNvPr>
          <xdr:cNvSpPr>
            <a:spLocks noChangeArrowheads="1"/>
          </xdr:cNvSpPr>
        </xdr:nvSpPr>
        <xdr:spPr bwMode="auto">
          <a:xfrm>
            <a:off x="725" y="51"/>
            <a:ext cx="316" cy="51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0" tIns="0" rIns="0" bIns="0" anchor="t">
            <a:spAutoFit/>
          </a:bodyPr>
          <a:lstStyle/>
          <a:p>
            <a:pPr algn="l" rtl="0">
              <a:defRPr sz="1000"/>
            </a:pPr>
            <a:r>
              <a:rPr lang="ko-KR" altLang="en-US" sz="2000" b="1" i="0" u="none" strike="noStrike" baseline="0">
                <a:solidFill>
                  <a:sysClr val="windowText" lastClr="000000"/>
                </a:solidFill>
                <a:latin typeface="Adobe 고딕 Std B" panose="020B0800000000000000" pitchFamily="34" charset="-127"/>
                <a:ea typeface="Adobe 고딕 Std B" panose="020B0800000000000000" pitchFamily="34" charset="-127"/>
              </a:rPr>
              <a:t>청호나이스 렌탈 할인규정 </a:t>
            </a:r>
          </a:p>
        </xdr:txBody>
      </xdr:sp>
    </xdr:grpSp>
    <xdr:clientData/>
  </xdr:twoCellAnchor>
  <xdr:twoCellAnchor editAs="oneCell">
    <xdr:from>
      <xdr:col>1</xdr:col>
      <xdr:colOff>1808945</xdr:colOff>
      <xdr:row>4</xdr:row>
      <xdr:rowOff>353810</xdr:rowOff>
    </xdr:from>
    <xdr:to>
      <xdr:col>1</xdr:col>
      <xdr:colOff>2641600</xdr:colOff>
      <xdr:row>8</xdr:row>
      <xdr:rowOff>162437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605DB68-2190-4F20-B7B9-204347C194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2395" y="1992110"/>
          <a:ext cx="832655" cy="1332627"/>
        </a:xfrm>
        <a:prstGeom prst="rect">
          <a:avLst/>
        </a:prstGeom>
      </xdr:spPr>
    </xdr:pic>
    <xdr:clientData/>
  </xdr:twoCellAnchor>
  <xdr:twoCellAnchor editAs="oneCell">
    <xdr:from>
      <xdr:col>1</xdr:col>
      <xdr:colOff>865096</xdr:colOff>
      <xdr:row>4</xdr:row>
      <xdr:rowOff>302924</xdr:rowOff>
    </xdr:from>
    <xdr:to>
      <xdr:col>1</xdr:col>
      <xdr:colOff>1727200</xdr:colOff>
      <xdr:row>8</xdr:row>
      <xdr:rowOff>193133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EF693FA6-AE91-418E-8E97-F4AD0823B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98546" y="1941224"/>
          <a:ext cx="862104" cy="1414209"/>
        </a:xfrm>
        <a:prstGeom prst="rect">
          <a:avLst/>
        </a:prstGeom>
      </xdr:spPr>
    </xdr:pic>
    <xdr:clientData/>
  </xdr:twoCellAnchor>
  <xdr:twoCellAnchor editAs="oneCell">
    <xdr:from>
      <xdr:col>1</xdr:col>
      <xdr:colOff>1484996</xdr:colOff>
      <xdr:row>242</xdr:row>
      <xdr:rowOff>152400</xdr:rowOff>
    </xdr:from>
    <xdr:to>
      <xdr:col>1</xdr:col>
      <xdr:colOff>2209870</xdr:colOff>
      <xdr:row>245</xdr:row>
      <xdr:rowOff>14500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D964FF2-CE2E-40BF-A158-5203F2FCC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18446" y="86667975"/>
          <a:ext cx="724874" cy="1376575"/>
        </a:xfrm>
        <a:prstGeom prst="rect">
          <a:avLst/>
        </a:prstGeom>
      </xdr:spPr>
    </xdr:pic>
    <xdr:clientData/>
  </xdr:twoCellAnchor>
  <xdr:twoCellAnchor>
    <xdr:from>
      <xdr:col>1</xdr:col>
      <xdr:colOff>863862</xdr:colOff>
      <xdr:row>267</xdr:row>
      <xdr:rowOff>64688</xdr:rowOff>
    </xdr:from>
    <xdr:to>
      <xdr:col>1</xdr:col>
      <xdr:colOff>2761500</xdr:colOff>
      <xdr:row>273</xdr:row>
      <xdr:rowOff>38100</xdr:rowOff>
    </xdr:to>
    <xdr:grpSp>
      <xdr:nvGrpSpPr>
        <xdr:cNvPr id="8" name="그룹 7">
          <a:extLst>
            <a:ext uri="{FF2B5EF4-FFF2-40B4-BE49-F238E27FC236}">
              <a16:creationId xmlns:a16="http://schemas.microsoft.com/office/drawing/2014/main" id="{3BBE5A2A-2678-45A8-9BAC-459DF8095EF6}"/>
            </a:ext>
          </a:extLst>
        </xdr:cNvPr>
        <xdr:cNvGrpSpPr/>
      </xdr:nvGrpSpPr>
      <xdr:grpSpPr>
        <a:xfrm>
          <a:off x="1802755" y="95409938"/>
          <a:ext cx="1897638" cy="1851198"/>
          <a:chOff x="1841762" y="76937788"/>
          <a:chExt cx="1897638" cy="1982788"/>
        </a:xfrm>
      </xdr:grpSpPr>
      <xdr:pic>
        <xdr:nvPicPr>
          <xdr:cNvPr id="9" name="그림 8">
            <a:extLst>
              <a:ext uri="{FF2B5EF4-FFF2-40B4-BE49-F238E27FC236}">
                <a16:creationId xmlns:a16="http://schemas.microsoft.com/office/drawing/2014/main" id="{D0D0DC9F-AA99-4DCB-8597-A75891B326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841762" y="76940255"/>
            <a:ext cx="557483" cy="1980000"/>
          </a:xfrm>
          <a:prstGeom prst="rect">
            <a:avLst/>
          </a:prstGeom>
        </xdr:spPr>
      </xdr:pic>
      <xdr:pic>
        <xdr:nvPicPr>
          <xdr:cNvPr id="10" name="그림 9">
            <a:extLst>
              <a:ext uri="{FF2B5EF4-FFF2-40B4-BE49-F238E27FC236}">
                <a16:creationId xmlns:a16="http://schemas.microsoft.com/office/drawing/2014/main" id="{C25F93DB-3E2E-4DE7-880C-D4D5DB8755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509227" y="76937788"/>
            <a:ext cx="545946" cy="1980000"/>
          </a:xfrm>
          <a:prstGeom prst="rect">
            <a:avLst/>
          </a:prstGeom>
        </xdr:spPr>
      </xdr:pic>
      <xdr:pic>
        <xdr:nvPicPr>
          <xdr:cNvPr id="11" name="그림 10">
            <a:extLst>
              <a:ext uri="{FF2B5EF4-FFF2-40B4-BE49-F238E27FC236}">
                <a16:creationId xmlns:a16="http://schemas.microsoft.com/office/drawing/2014/main" id="{BA7D3009-834F-47D7-A9D6-F9278389796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203672" y="76940576"/>
            <a:ext cx="535728" cy="1980000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1678668</xdr:colOff>
      <xdr:row>335</xdr:row>
      <xdr:rowOff>165099</xdr:rowOff>
    </xdr:from>
    <xdr:to>
      <xdr:col>1</xdr:col>
      <xdr:colOff>2171700</xdr:colOff>
      <xdr:row>339</xdr:row>
      <xdr:rowOff>221226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B164D4C3-ABFA-4FAB-AE49-2E5F5DCE4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12118" y="115103274"/>
          <a:ext cx="493032" cy="1580127"/>
        </a:xfrm>
        <a:prstGeom prst="rect">
          <a:avLst/>
        </a:prstGeom>
      </xdr:spPr>
    </xdr:pic>
    <xdr:clientData/>
  </xdr:twoCellAnchor>
  <xdr:twoCellAnchor editAs="oneCell">
    <xdr:from>
      <xdr:col>1</xdr:col>
      <xdr:colOff>1692275</xdr:colOff>
      <xdr:row>341</xdr:row>
      <xdr:rowOff>139700</xdr:rowOff>
    </xdr:from>
    <xdr:to>
      <xdr:col>1</xdr:col>
      <xdr:colOff>2077920</xdr:colOff>
      <xdr:row>345</xdr:row>
      <xdr:rowOff>263077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C3E26CC8-5F38-4682-800B-9DCE946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25725" y="117363875"/>
          <a:ext cx="385645" cy="1647377"/>
        </a:xfrm>
        <a:prstGeom prst="rect">
          <a:avLst/>
        </a:prstGeom>
      </xdr:spPr>
    </xdr:pic>
    <xdr:clientData/>
  </xdr:twoCellAnchor>
  <xdr:twoCellAnchor editAs="oneCell">
    <xdr:from>
      <xdr:col>1</xdr:col>
      <xdr:colOff>1536701</xdr:colOff>
      <xdr:row>372</xdr:row>
      <xdr:rowOff>290669</xdr:rowOff>
    </xdr:from>
    <xdr:to>
      <xdr:col>1</xdr:col>
      <xdr:colOff>2222500</xdr:colOff>
      <xdr:row>376</xdr:row>
      <xdr:rowOff>148711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2FC98FF-3887-40B6-9955-89265086B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70151" y="128611469"/>
          <a:ext cx="685799" cy="1382042"/>
        </a:xfrm>
        <a:prstGeom prst="rect">
          <a:avLst/>
        </a:prstGeom>
      </xdr:spPr>
    </xdr:pic>
    <xdr:clientData/>
  </xdr:twoCellAnchor>
  <xdr:twoCellAnchor>
    <xdr:from>
      <xdr:col>1</xdr:col>
      <xdr:colOff>1387853</xdr:colOff>
      <xdr:row>425</xdr:row>
      <xdr:rowOff>165007</xdr:rowOff>
    </xdr:from>
    <xdr:to>
      <xdr:col>1</xdr:col>
      <xdr:colOff>2474710</xdr:colOff>
      <xdr:row>428</xdr:row>
      <xdr:rowOff>282007</xdr:rowOff>
    </xdr:to>
    <xdr:grpSp>
      <xdr:nvGrpSpPr>
        <xdr:cNvPr id="15" name="그룹 14">
          <a:extLst>
            <a:ext uri="{FF2B5EF4-FFF2-40B4-BE49-F238E27FC236}">
              <a16:creationId xmlns:a16="http://schemas.microsoft.com/office/drawing/2014/main" id="{143E6AA3-86DA-4787-9C80-026B7A2A1388}"/>
            </a:ext>
          </a:extLst>
        </xdr:cNvPr>
        <xdr:cNvGrpSpPr/>
      </xdr:nvGrpSpPr>
      <xdr:grpSpPr>
        <a:xfrm>
          <a:off x="2326746" y="148237936"/>
          <a:ext cx="1086857" cy="1260000"/>
          <a:chOff x="2378453" y="128788805"/>
          <a:chExt cx="1086857" cy="1094629"/>
        </a:xfrm>
      </xdr:grpSpPr>
      <xdr:pic>
        <xdr:nvPicPr>
          <xdr:cNvPr id="16" name="그림 15">
            <a:extLst>
              <a:ext uri="{FF2B5EF4-FFF2-40B4-BE49-F238E27FC236}">
                <a16:creationId xmlns:a16="http://schemas.microsoft.com/office/drawing/2014/main" id="{6459238E-0EE9-4B92-9BE4-A91C7C7E4D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2976508" y="128788805"/>
            <a:ext cx="488802" cy="1094629"/>
          </a:xfrm>
          <a:prstGeom prst="rect">
            <a:avLst/>
          </a:prstGeom>
        </xdr:spPr>
      </xdr:pic>
      <xdr:pic>
        <xdr:nvPicPr>
          <xdr:cNvPr id="17" name="그림 16">
            <a:extLst>
              <a:ext uri="{FF2B5EF4-FFF2-40B4-BE49-F238E27FC236}">
                <a16:creationId xmlns:a16="http://schemas.microsoft.com/office/drawing/2014/main" id="{1B52F3E8-6CC7-474B-870C-3326BAAB5D9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2378453" y="128803400"/>
            <a:ext cx="433097" cy="1080000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1418757</xdr:colOff>
      <xdr:row>433</xdr:row>
      <xdr:rowOff>139699</xdr:rowOff>
    </xdr:from>
    <xdr:to>
      <xdr:col>1</xdr:col>
      <xdr:colOff>2490335</xdr:colOff>
      <xdr:row>436</xdr:row>
      <xdr:rowOff>256699</xdr:rowOff>
    </xdr:to>
    <xdr:grpSp>
      <xdr:nvGrpSpPr>
        <xdr:cNvPr id="18" name="그룹 17">
          <a:extLst>
            <a:ext uri="{FF2B5EF4-FFF2-40B4-BE49-F238E27FC236}">
              <a16:creationId xmlns:a16="http://schemas.microsoft.com/office/drawing/2014/main" id="{DC495796-DC34-4C82-93C5-2A697DB50CB9}"/>
            </a:ext>
          </a:extLst>
        </xdr:cNvPr>
        <xdr:cNvGrpSpPr/>
      </xdr:nvGrpSpPr>
      <xdr:grpSpPr>
        <a:xfrm>
          <a:off x="2357650" y="151260628"/>
          <a:ext cx="1071578" cy="1260000"/>
          <a:chOff x="2231557" y="131495800"/>
          <a:chExt cx="1071578" cy="1092700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EB6D187C-8DED-4B50-B7F0-7DD38F14B4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907946" y="131495800"/>
            <a:ext cx="395189" cy="1080000"/>
          </a:xfrm>
          <a:prstGeom prst="rect">
            <a:avLst/>
          </a:prstGeom>
        </xdr:spPr>
      </xdr:pic>
      <xdr:pic>
        <xdr:nvPicPr>
          <xdr:cNvPr id="20" name="그림 19">
            <a:extLst>
              <a:ext uri="{FF2B5EF4-FFF2-40B4-BE49-F238E27FC236}">
                <a16:creationId xmlns:a16="http://schemas.microsoft.com/office/drawing/2014/main" id="{63D47B55-7A98-44B8-8A61-B7BA884FB51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31557" y="131508500"/>
            <a:ext cx="455454" cy="1080000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1675423</xdr:colOff>
      <xdr:row>289</xdr:row>
      <xdr:rowOff>31148</xdr:rowOff>
    </xdr:from>
    <xdr:to>
      <xdr:col>1</xdr:col>
      <xdr:colOff>2032000</xdr:colOff>
      <xdr:row>290</xdr:row>
      <xdr:rowOff>500278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509A069B-BA59-46FA-B28E-08B317B1C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8873" y="102548723"/>
          <a:ext cx="356577" cy="1231130"/>
        </a:xfrm>
        <a:prstGeom prst="rect">
          <a:avLst/>
        </a:prstGeom>
      </xdr:spPr>
    </xdr:pic>
    <xdr:clientData/>
  </xdr:twoCellAnchor>
  <xdr:oneCellAnchor>
    <xdr:from>
      <xdr:col>1</xdr:col>
      <xdr:colOff>1240777</xdr:colOff>
      <xdr:row>72</xdr:row>
      <xdr:rowOff>307374</xdr:rowOff>
    </xdr:from>
    <xdr:ext cx="1023027" cy="1711178"/>
    <xdr:pic>
      <xdr:nvPicPr>
        <xdr:cNvPr id="22" name="그림 21">
          <a:extLst>
            <a:ext uri="{FF2B5EF4-FFF2-40B4-BE49-F238E27FC236}">
              <a16:creationId xmlns:a16="http://schemas.microsoft.com/office/drawing/2014/main" id="{3DA89430-3CC4-4FC6-A350-AF34CC66F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74227" y="29501499"/>
          <a:ext cx="1023027" cy="1711178"/>
        </a:xfrm>
        <a:prstGeom prst="rect">
          <a:avLst/>
        </a:prstGeom>
      </xdr:spPr>
    </xdr:pic>
    <xdr:clientData/>
  </xdr:oneCellAnchor>
  <xdr:twoCellAnchor editAs="oneCell">
    <xdr:from>
      <xdr:col>1</xdr:col>
      <xdr:colOff>1337894</xdr:colOff>
      <xdr:row>206</xdr:row>
      <xdr:rowOff>147052</xdr:rowOff>
    </xdr:from>
    <xdr:to>
      <xdr:col>1</xdr:col>
      <xdr:colOff>2454727</xdr:colOff>
      <xdr:row>212</xdr:row>
      <xdr:rowOff>76168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FEFD0F36-40D0-4549-8337-9479E602E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71344" y="74394427"/>
          <a:ext cx="1116833" cy="1815066"/>
        </a:xfrm>
        <a:prstGeom prst="rect">
          <a:avLst/>
        </a:prstGeom>
      </xdr:spPr>
    </xdr:pic>
    <xdr:clientData/>
  </xdr:twoCellAnchor>
  <xdr:twoCellAnchor editAs="oneCell">
    <xdr:from>
      <xdr:col>1</xdr:col>
      <xdr:colOff>1283553</xdr:colOff>
      <xdr:row>84</xdr:row>
      <xdr:rowOff>203200</xdr:rowOff>
    </xdr:from>
    <xdr:to>
      <xdr:col>1</xdr:col>
      <xdr:colOff>2241876</xdr:colOff>
      <xdr:row>89</xdr:row>
      <xdr:rowOff>233934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965AF4BA-929F-4150-92B3-FAC16FC8E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17003" y="33169225"/>
          <a:ext cx="958323" cy="1602359"/>
        </a:xfrm>
        <a:prstGeom prst="rect">
          <a:avLst/>
        </a:prstGeom>
      </xdr:spPr>
    </xdr:pic>
    <xdr:clientData/>
  </xdr:twoCellAnchor>
  <xdr:oneCellAnchor>
    <xdr:from>
      <xdr:col>1</xdr:col>
      <xdr:colOff>1580664</xdr:colOff>
      <xdr:row>279</xdr:row>
      <xdr:rowOff>124330</xdr:rowOff>
    </xdr:from>
    <xdr:ext cx="579941" cy="1980000"/>
    <xdr:pic>
      <xdr:nvPicPr>
        <xdr:cNvPr id="25" name="그림 24">
          <a:extLst>
            <a:ext uri="{FF2B5EF4-FFF2-40B4-BE49-F238E27FC236}">
              <a16:creationId xmlns:a16="http://schemas.microsoft.com/office/drawing/2014/main" id="{5A9E0929-E8F3-4154-BD4C-723CE8D9A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14114" y="99498655"/>
          <a:ext cx="579941" cy="1980000"/>
        </a:xfrm>
        <a:prstGeom prst="rect">
          <a:avLst/>
        </a:prstGeom>
      </xdr:spPr>
    </xdr:pic>
    <xdr:clientData/>
  </xdr:oneCellAnchor>
  <xdr:oneCellAnchor>
    <xdr:from>
      <xdr:col>1</xdr:col>
      <xdr:colOff>1508124</xdr:colOff>
      <xdr:row>246</xdr:row>
      <xdr:rowOff>279400</xdr:rowOff>
    </xdr:from>
    <xdr:ext cx="727075" cy="1540965"/>
    <xdr:pic>
      <xdr:nvPicPr>
        <xdr:cNvPr id="26" name="그림 25">
          <a:extLst>
            <a:ext uri="{FF2B5EF4-FFF2-40B4-BE49-F238E27FC236}">
              <a16:creationId xmlns:a16="http://schemas.microsoft.com/office/drawing/2014/main" id="{424AF843-4EA8-4843-AC1E-8045878CE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41574" y="88814275"/>
          <a:ext cx="727075" cy="1540965"/>
        </a:xfrm>
        <a:prstGeom prst="rect">
          <a:avLst/>
        </a:prstGeom>
      </xdr:spPr>
    </xdr:pic>
    <xdr:clientData/>
  </xdr:oneCellAnchor>
  <xdr:twoCellAnchor>
    <xdr:from>
      <xdr:col>1</xdr:col>
      <xdr:colOff>833455</xdr:colOff>
      <xdr:row>255</xdr:row>
      <xdr:rowOff>50800</xdr:rowOff>
    </xdr:from>
    <xdr:to>
      <xdr:col>1</xdr:col>
      <xdr:colOff>2781300</xdr:colOff>
      <xdr:row>261</xdr:row>
      <xdr:rowOff>11500</xdr:rowOff>
    </xdr:to>
    <xdr:grpSp>
      <xdr:nvGrpSpPr>
        <xdr:cNvPr id="28" name="그룹 27">
          <a:extLst>
            <a:ext uri="{FF2B5EF4-FFF2-40B4-BE49-F238E27FC236}">
              <a16:creationId xmlns:a16="http://schemas.microsoft.com/office/drawing/2014/main" id="{C3D1E0FF-4FBD-428D-A78D-DB2FEF5BDD34}"/>
            </a:ext>
          </a:extLst>
        </xdr:cNvPr>
        <xdr:cNvGrpSpPr/>
      </xdr:nvGrpSpPr>
      <xdr:grpSpPr>
        <a:xfrm>
          <a:off x="1772348" y="91640479"/>
          <a:ext cx="1947845" cy="1838485"/>
          <a:chOff x="1709755" y="73139300"/>
          <a:chExt cx="2006686" cy="1992700"/>
        </a:xfrm>
      </xdr:grpSpPr>
      <xdr:pic>
        <xdr:nvPicPr>
          <xdr:cNvPr id="29" name="그림 28">
            <a:extLst>
              <a:ext uri="{FF2B5EF4-FFF2-40B4-BE49-F238E27FC236}">
                <a16:creationId xmlns:a16="http://schemas.microsoft.com/office/drawing/2014/main" id="{5E72084C-1BBA-4C69-B6C6-8653AC4F609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709755" y="73139300"/>
            <a:ext cx="572767" cy="1980000"/>
          </a:xfrm>
          <a:prstGeom prst="rect">
            <a:avLst/>
          </a:prstGeom>
        </xdr:spPr>
      </xdr:pic>
      <xdr:pic>
        <xdr:nvPicPr>
          <xdr:cNvPr id="30" name="그림 29">
            <a:extLst>
              <a:ext uri="{FF2B5EF4-FFF2-40B4-BE49-F238E27FC236}">
                <a16:creationId xmlns:a16="http://schemas.microsoft.com/office/drawing/2014/main" id="{50D926BD-65AF-4F3B-9742-E7467AED32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434439" y="73152000"/>
            <a:ext cx="575352" cy="1980000"/>
          </a:xfrm>
          <a:prstGeom prst="rect">
            <a:avLst/>
          </a:prstGeom>
        </xdr:spPr>
      </xdr:pic>
      <xdr:pic>
        <xdr:nvPicPr>
          <xdr:cNvPr id="31" name="그림 30">
            <a:extLst>
              <a:ext uri="{FF2B5EF4-FFF2-40B4-BE49-F238E27FC236}">
                <a16:creationId xmlns:a16="http://schemas.microsoft.com/office/drawing/2014/main" id="{2B787493-C21F-4527-BF81-B2A5F10DD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3140247" y="73152000"/>
            <a:ext cx="576194" cy="1980000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355600</xdr:colOff>
      <xdr:row>43</xdr:row>
      <xdr:rowOff>115208</xdr:rowOff>
    </xdr:from>
    <xdr:to>
      <xdr:col>1</xdr:col>
      <xdr:colOff>3051551</xdr:colOff>
      <xdr:row>48</xdr:row>
      <xdr:rowOff>50556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6E486597-3AE2-400E-8D95-A75BD3082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89050" y="20193908"/>
          <a:ext cx="2695951" cy="1506973"/>
        </a:xfrm>
        <a:prstGeom prst="rect">
          <a:avLst/>
        </a:prstGeom>
      </xdr:spPr>
    </xdr:pic>
    <xdr:clientData/>
  </xdr:twoCellAnchor>
  <xdr:twoCellAnchor editAs="oneCell">
    <xdr:from>
      <xdr:col>1</xdr:col>
      <xdr:colOff>889907</xdr:colOff>
      <xdr:row>60</xdr:row>
      <xdr:rowOff>206828</xdr:rowOff>
    </xdr:from>
    <xdr:to>
      <xdr:col>1</xdr:col>
      <xdr:colOff>2709436</xdr:colOff>
      <xdr:row>65</xdr:row>
      <xdr:rowOff>85019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B218A795-C41F-4C2F-8D5F-62B96BD19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3357" y="25629053"/>
          <a:ext cx="1819529" cy="1449816"/>
        </a:xfrm>
        <a:prstGeom prst="rect">
          <a:avLst/>
        </a:prstGeom>
      </xdr:spPr>
    </xdr:pic>
    <xdr:clientData/>
  </xdr:twoCellAnchor>
  <xdr:oneCellAnchor>
    <xdr:from>
      <xdr:col>1</xdr:col>
      <xdr:colOff>1298123</xdr:colOff>
      <xdr:row>175</xdr:row>
      <xdr:rowOff>304801</xdr:rowOff>
    </xdr:from>
    <xdr:ext cx="525547" cy="1800000"/>
    <xdr:pic>
      <xdr:nvPicPr>
        <xdr:cNvPr id="34" name="그림 33">
          <a:extLst>
            <a:ext uri="{FF2B5EF4-FFF2-40B4-BE49-F238E27FC236}">
              <a16:creationId xmlns:a16="http://schemas.microsoft.com/office/drawing/2014/main" id="{2D341F46-E8C1-4082-A8D9-DFA60F02B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231573" y="64808101"/>
          <a:ext cx="525547" cy="1800000"/>
        </a:xfrm>
        <a:prstGeom prst="rect">
          <a:avLst/>
        </a:prstGeom>
      </xdr:spPr>
    </xdr:pic>
    <xdr:clientData/>
  </xdr:oneCellAnchor>
  <xdr:oneCellAnchor>
    <xdr:from>
      <xdr:col>1</xdr:col>
      <xdr:colOff>2049236</xdr:colOff>
      <xdr:row>175</xdr:row>
      <xdr:rowOff>302513</xdr:rowOff>
    </xdr:from>
    <xdr:ext cx="514285" cy="1800000"/>
    <xdr:pic>
      <xdr:nvPicPr>
        <xdr:cNvPr id="35" name="그림 34">
          <a:extLst>
            <a:ext uri="{FF2B5EF4-FFF2-40B4-BE49-F238E27FC236}">
              <a16:creationId xmlns:a16="http://schemas.microsoft.com/office/drawing/2014/main" id="{9042522C-DED4-48DD-9EC6-D9621E6F0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982686" y="64805813"/>
          <a:ext cx="514285" cy="1800000"/>
        </a:xfrm>
        <a:prstGeom prst="rect">
          <a:avLst/>
        </a:prstGeom>
      </xdr:spPr>
    </xdr:pic>
    <xdr:clientData/>
  </xdr:oneCellAnchor>
  <xdr:twoCellAnchor editAs="oneCell">
    <xdr:from>
      <xdr:col>1</xdr:col>
      <xdr:colOff>1543049</xdr:colOff>
      <xdr:row>349</xdr:row>
      <xdr:rowOff>19050</xdr:rowOff>
    </xdr:from>
    <xdr:to>
      <xdr:col>1</xdr:col>
      <xdr:colOff>2200366</xdr:colOff>
      <xdr:row>355</xdr:row>
      <xdr:rowOff>293305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5C71CAB-A999-448C-A619-BCAAA6166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76499" y="120157875"/>
          <a:ext cx="657317" cy="2160205"/>
        </a:xfrm>
        <a:prstGeom prst="rect">
          <a:avLst/>
        </a:prstGeom>
      </xdr:spPr>
    </xdr:pic>
    <xdr:clientData/>
  </xdr:twoCellAnchor>
  <xdr:twoCellAnchor editAs="oneCell">
    <xdr:from>
      <xdr:col>1</xdr:col>
      <xdr:colOff>1447800</xdr:colOff>
      <xdr:row>241</xdr:row>
      <xdr:rowOff>127000</xdr:rowOff>
    </xdr:from>
    <xdr:to>
      <xdr:col>1</xdr:col>
      <xdr:colOff>2203073</xdr:colOff>
      <xdr:row>241</xdr:row>
      <xdr:rowOff>998469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C312DDC5-EAC9-4195-87A9-4A752D562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381250" y="85375750"/>
          <a:ext cx="755273" cy="871469"/>
        </a:xfrm>
        <a:prstGeom prst="rect">
          <a:avLst/>
        </a:prstGeom>
      </xdr:spPr>
    </xdr:pic>
    <xdr:clientData/>
  </xdr:twoCellAnchor>
  <xdr:oneCellAnchor>
    <xdr:from>
      <xdr:col>1</xdr:col>
      <xdr:colOff>1511300</xdr:colOff>
      <xdr:row>371</xdr:row>
      <xdr:rowOff>114300</xdr:rowOff>
    </xdr:from>
    <xdr:ext cx="634200" cy="731769"/>
    <xdr:pic>
      <xdr:nvPicPr>
        <xdr:cNvPr id="38" name="그림 37">
          <a:extLst>
            <a:ext uri="{FF2B5EF4-FFF2-40B4-BE49-F238E27FC236}">
              <a16:creationId xmlns:a16="http://schemas.microsoft.com/office/drawing/2014/main" id="{6CBF8C2F-D4D3-4744-AE71-986236ECC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444750" y="127168275"/>
          <a:ext cx="634200" cy="731769"/>
        </a:xfrm>
        <a:prstGeom prst="rect">
          <a:avLst/>
        </a:prstGeom>
      </xdr:spPr>
    </xdr:pic>
    <xdr:clientData/>
  </xdr:oneCellAnchor>
  <xdr:twoCellAnchor editAs="oneCell">
    <xdr:from>
      <xdr:col>1</xdr:col>
      <xdr:colOff>1498600</xdr:colOff>
      <xdr:row>294</xdr:row>
      <xdr:rowOff>88900</xdr:rowOff>
    </xdr:from>
    <xdr:to>
      <xdr:col>1</xdr:col>
      <xdr:colOff>2336800</xdr:colOff>
      <xdr:row>303</xdr:row>
      <xdr:rowOff>187113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17054CF-843C-4ABB-A639-330C3CA5C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432050" y="104873425"/>
          <a:ext cx="838200" cy="23270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1524000</xdr:colOff>
      <xdr:row>317</xdr:row>
      <xdr:rowOff>76200</xdr:rowOff>
    </xdr:from>
    <xdr:to>
      <xdr:col>1</xdr:col>
      <xdr:colOff>2429966</xdr:colOff>
      <xdr:row>327</xdr:row>
      <xdr:rowOff>113170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99E5C3F-1997-4E44-95EC-CFA75D2EA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457450" y="110556675"/>
          <a:ext cx="905966" cy="2513470"/>
        </a:xfrm>
        <a:prstGeom prst="rect">
          <a:avLst/>
        </a:prstGeom>
      </xdr:spPr>
    </xdr:pic>
    <xdr:clientData/>
  </xdr:twoCellAnchor>
  <xdr:twoCellAnchor editAs="oneCell">
    <xdr:from>
      <xdr:col>1</xdr:col>
      <xdr:colOff>2057400</xdr:colOff>
      <xdr:row>120</xdr:row>
      <xdr:rowOff>69872</xdr:rowOff>
    </xdr:from>
    <xdr:to>
      <xdr:col>1</xdr:col>
      <xdr:colOff>2540000</xdr:colOff>
      <xdr:row>125</xdr:row>
      <xdr:rowOff>310403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6F420ACF-ADE5-4389-996B-AC9BCA877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990850" y="45951797"/>
          <a:ext cx="482600" cy="1812156"/>
        </a:xfrm>
        <a:prstGeom prst="rect">
          <a:avLst/>
        </a:prstGeom>
      </xdr:spPr>
    </xdr:pic>
    <xdr:clientData/>
  </xdr:twoCellAnchor>
  <xdr:twoCellAnchor editAs="oneCell">
    <xdr:from>
      <xdr:col>1</xdr:col>
      <xdr:colOff>1346200</xdr:colOff>
      <xdr:row>120</xdr:row>
      <xdr:rowOff>32984</xdr:rowOff>
    </xdr:from>
    <xdr:to>
      <xdr:col>1</xdr:col>
      <xdr:colOff>1816100</xdr:colOff>
      <xdr:row>125</xdr:row>
      <xdr:rowOff>305301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7CCD19F-6B6A-4BE9-99F9-99B26A261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279650" y="45914909"/>
          <a:ext cx="469900" cy="1843942"/>
        </a:xfrm>
        <a:prstGeom prst="rect">
          <a:avLst/>
        </a:prstGeom>
      </xdr:spPr>
    </xdr:pic>
    <xdr:clientData/>
  </xdr:twoCellAnchor>
  <xdr:oneCellAnchor>
    <xdr:from>
      <xdr:col>1</xdr:col>
      <xdr:colOff>1541237</xdr:colOff>
      <xdr:row>378</xdr:row>
      <xdr:rowOff>257078</xdr:rowOff>
    </xdr:from>
    <xdr:ext cx="643164" cy="1448037"/>
    <xdr:pic>
      <xdr:nvPicPr>
        <xdr:cNvPr id="43" name="그림 42">
          <a:extLst>
            <a:ext uri="{FF2B5EF4-FFF2-40B4-BE49-F238E27FC236}">
              <a16:creationId xmlns:a16="http://schemas.microsoft.com/office/drawing/2014/main" id="{9395C10E-15FF-4B7B-A618-7C8845DEE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74687" y="130863878"/>
          <a:ext cx="643164" cy="1448037"/>
        </a:xfrm>
        <a:prstGeom prst="rect">
          <a:avLst/>
        </a:prstGeom>
      </xdr:spPr>
    </xdr:pic>
    <xdr:clientData/>
  </xdr:oneCellAnchor>
  <xdr:twoCellAnchor editAs="oneCell">
    <xdr:from>
      <xdr:col>1</xdr:col>
      <xdr:colOff>1197427</xdr:colOff>
      <xdr:row>142</xdr:row>
      <xdr:rowOff>281890</xdr:rowOff>
    </xdr:from>
    <xdr:to>
      <xdr:col>1</xdr:col>
      <xdr:colOff>2627088</xdr:colOff>
      <xdr:row>146</xdr:row>
      <xdr:rowOff>68035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DB970CE-B422-46DE-8C24-524FAF45C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0877" y="53078965"/>
          <a:ext cx="1429661" cy="1805445"/>
        </a:xfrm>
        <a:prstGeom prst="rect">
          <a:avLst/>
        </a:prstGeom>
      </xdr:spPr>
    </xdr:pic>
    <xdr:clientData/>
  </xdr:twoCellAnchor>
  <xdr:oneCellAnchor>
    <xdr:from>
      <xdr:col>1</xdr:col>
      <xdr:colOff>2057400</xdr:colOff>
      <xdr:row>132</xdr:row>
      <xdr:rowOff>69872</xdr:rowOff>
    </xdr:from>
    <xdr:ext cx="482600" cy="1805352"/>
    <xdr:pic>
      <xdr:nvPicPr>
        <xdr:cNvPr id="45" name="그림 44">
          <a:extLst>
            <a:ext uri="{FF2B5EF4-FFF2-40B4-BE49-F238E27FC236}">
              <a16:creationId xmlns:a16="http://schemas.microsoft.com/office/drawing/2014/main" id="{47E5F912-BEC0-4DDF-A109-D6A90EEC1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990850" y="49723697"/>
          <a:ext cx="482600" cy="1805352"/>
        </a:xfrm>
        <a:prstGeom prst="rect">
          <a:avLst/>
        </a:prstGeom>
      </xdr:spPr>
    </xdr:pic>
    <xdr:clientData/>
  </xdr:oneCellAnchor>
  <xdr:oneCellAnchor>
    <xdr:from>
      <xdr:col>1</xdr:col>
      <xdr:colOff>1346200</xdr:colOff>
      <xdr:row>132</xdr:row>
      <xdr:rowOff>32984</xdr:rowOff>
    </xdr:from>
    <xdr:ext cx="469900" cy="1837138"/>
    <xdr:pic>
      <xdr:nvPicPr>
        <xdr:cNvPr id="46" name="그림 45">
          <a:extLst>
            <a:ext uri="{FF2B5EF4-FFF2-40B4-BE49-F238E27FC236}">
              <a16:creationId xmlns:a16="http://schemas.microsoft.com/office/drawing/2014/main" id="{046420C5-5B6E-4264-BEC8-777B4DF58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279650" y="49686809"/>
          <a:ext cx="469900" cy="1837138"/>
        </a:xfrm>
        <a:prstGeom prst="rect">
          <a:avLst/>
        </a:prstGeom>
      </xdr:spPr>
    </xdr:pic>
    <xdr:clientData/>
  </xdr:oneCellAnchor>
  <xdr:twoCellAnchor editAs="oneCell">
    <xdr:from>
      <xdr:col>1</xdr:col>
      <xdr:colOff>340178</xdr:colOff>
      <xdr:row>162</xdr:row>
      <xdr:rowOff>290989</xdr:rowOff>
    </xdr:from>
    <xdr:to>
      <xdr:col>1</xdr:col>
      <xdr:colOff>1632858</xdr:colOff>
      <xdr:row>169</xdr:row>
      <xdr:rowOff>233162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A4BF270A-A9FE-449E-BD26-DDF97126D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3628" y="60708064"/>
          <a:ext cx="1292680" cy="2142448"/>
        </a:xfrm>
        <a:prstGeom prst="rect">
          <a:avLst/>
        </a:prstGeom>
      </xdr:spPr>
    </xdr:pic>
    <xdr:clientData/>
  </xdr:twoCellAnchor>
  <xdr:twoCellAnchor editAs="oneCell">
    <xdr:from>
      <xdr:col>1</xdr:col>
      <xdr:colOff>2054681</xdr:colOff>
      <xdr:row>162</xdr:row>
      <xdr:rowOff>301915</xdr:rowOff>
    </xdr:from>
    <xdr:to>
      <xdr:col>1</xdr:col>
      <xdr:colOff>3333751</xdr:colOff>
      <xdr:row>169</xdr:row>
      <xdr:rowOff>200505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12D1C1D9-1C6B-493C-A936-60760D748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8131" y="60718990"/>
          <a:ext cx="1279070" cy="2098865"/>
        </a:xfrm>
        <a:prstGeom prst="rect">
          <a:avLst/>
        </a:prstGeom>
      </xdr:spPr>
    </xdr:pic>
    <xdr:clientData/>
  </xdr:twoCellAnchor>
  <xdr:oneCellAnchor>
    <xdr:from>
      <xdr:col>1</xdr:col>
      <xdr:colOff>340178</xdr:colOff>
      <xdr:row>150</xdr:row>
      <xdr:rowOff>290989</xdr:rowOff>
    </xdr:from>
    <xdr:ext cx="1292680" cy="2132923"/>
    <xdr:pic>
      <xdr:nvPicPr>
        <xdr:cNvPr id="49" name="그림 48">
          <a:extLst>
            <a:ext uri="{FF2B5EF4-FFF2-40B4-BE49-F238E27FC236}">
              <a16:creationId xmlns:a16="http://schemas.microsoft.com/office/drawing/2014/main" id="{D91E2E7C-3456-45C8-ABE2-6C65A3D06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3628" y="56936164"/>
          <a:ext cx="1292680" cy="2132923"/>
        </a:xfrm>
        <a:prstGeom prst="rect">
          <a:avLst/>
        </a:prstGeom>
      </xdr:spPr>
    </xdr:pic>
    <xdr:clientData/>
  </xdr:oneCellAnchor>
  <xdr:oneCellAnchor>
    <xdr:from>
      <xdr:col>1</xdr:col>
      <xdr:colOff>2054681</xdr:colOff>
      <xdr:row>150</xdr:row>
      <xdr:rowOff>301915</xdr:rowOff>
    </xdr:from>
    <xdr:ext cx="1279070" cy="2089340"/>
    <xdr:pic>
      <xdr:nvPicPr>
        <xdr:cNvPr id="50" name="그림 49">
          <a:extLst>
            <a:ext uri="{FF2B5EF4-FFF2-40B4-BE49-F238E27FC236}">
              <a16:creationId xmlns:a16="http://schemas.microsoft.com/office/drawing/2014/main" id="{1BEC50B7-095B-4A22-81CF-8F45A1459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8131" y="56947090"/>
          <a:ext cx="1279070" cy="2089340"/>
        </a:xfrm>
        <a:prstGeom prst="rect">
          <a:avLst/>
        </a:prstGeom>
      </xdr:spPr>
    </xdr:pic>
    <xdr:clientData/>
  </xdr:oneCellAnchor>
  <xdr:oneCellAnchor>
    <xdr:from>
      <xdr:col>1</xdr:col>
      <xdr:colOff>1304924</xdr:colOff>
      <xdr:row>218</xdr:row>
      <xdr:rowOff>298450</xdr:rowOff>
    </xdr:from>
    <xdr:ext cx="1018268" cy="1668852"/>
    <xdr:pic>
      <xdr:nvPicPr>
        <xdr:cNvPr id="51" name="그림 50">
          <a:extLst>
            <a:ext uri="{FF2B5EF4-FFF2-40B4-BE49-F238E27FC236}">
              <a16:creationId xmlns:a16="http://schemas.microsoft.com/office/drawing/2014/main" id="{ED3991E7-1828-4706-8DB6-66C590184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238374" y="78317725"/>
          <a:ext cx="1018268" cy="1668852"/>
        </a:xfrm>
        <a:prstGeom prst="rect">
          <a:avLst/>
        </a:prstGeom>
      </xdr:spPr>
    </xdr:pic>
    <xdr:clientData/>
  </xdr:oneCellAnchor>
  <xdr:twoCellAnchor editAs="oneCell">
    <xdr:from>
      <xdr:col>1</xdr:col>
      <xdr:colOff>163286</xdr:colOff>
      <xdr:row>230</xdr:row>
      <xdr:rowOff>210652</xdr:rowOff>
    </xdr:from>
    <xdr:to>
      <xdr:col>1</xdr:col>
      <xdr:colOff>1823357</xdr:colOff>
      <xdr:row>238</xdr:row>
      <xdr:rowOff>244929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68890EFB-2E23-4756-A72B-5E63B3D9EF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628" t="14406" r="27045" b="11711"/>
        <a:stretch/>
      </xdr:blipFill>
      <xdr:spPr>
        <a:xfrm>
          <a:off x="1096736" y="82001827"/>
          <a:ext cx="1660071" cy="2548877"/>
        </a:xfrm>
        <a:prstGeom prst="rect">
          <a:avLst/>
        </a:prstGeom>
      </xdr:spPr>
    </xdr:pic>
    <xdr:clientData/>
  </xdr:twoCellAnchor>
  <xdr:twoCellAnchor editAs="oneCell">
    <xdr:from>
      <xdr:col>1</xdr:col>
      <xdr:colOff>1891393</xdr:colOff>
      <xdr:row>230</xdr:row>
      <xdr:rowOff>138239</xdr:rowOff>
    </xdr:from>
    <xdr:to>
      <xdr:col>1</xdr:col>
      <xdr:colOff>3592286</xdr:colOff>
      <xdr:row>238</xdr:row>
      <xdr:rowOff>163286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33F22E94-FF2B-40AE-BEBD-851CC34BE5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640" t="12043" r="25958" b="13024"/>
        <a:stretch/>
      </xdr:blipFill>
      <xdr:spPr>
        <a:xfrm>
          <a:off x="2824843" y="81929414"/>
          <a:ext cx="1700893" cy="2539647"/>
        </a:xfrm>
        <a:prstGeom prst="rect">
          <a:avLst/>
        </a:prstGeom>
      </xdr:spPr>
    </xdr:pic>
    <xdr:clientData/>
  </xdr:twoCellAnchor>
  <xdr:twoCellAnchor editAs="oneCell">
    <xdr:from>
      <xdr:col>1</xdr:col>
      <xdr:colOff>217715</xdr:colOff>
      <xdr:row>360</xdr:row>
      <xdr:rowOff>40821</xdr:rowOff>
    </xdr:from>
    <xdr:to>
      <xdr:col>1</xdr:col>
      <xdr:colOff>1877786</xdr:colOff>
      <xdr:row>368</xdr:row>
      <xdr:rowOff>75099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1423BCC-2B72-4513-B398-42A5474E4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628" t="14406" r="27045" b="11711"/>
        <a:stretch/>
      </xdr:blipFill>
      <xdr:spPr>
        <a:xfrm>
          <a:off x="1151165" y="123637221"/>
          <a:ext cx="1660071" cy="2548878"/>
        </a:xfrm>
        <a:prstGeom prst="rect">
          <a:avLst/>
        </a:prstGeom>
      </xdr:spPr>
    </xdr:pic>
    <xdr:clientData/>
  </xdr:twoCellAnchor>
  <xdr:twoCellAnchor editAs="oneCell">
    <xdr:from>
      <xdr:col>1</xdr:col>
      <xdr:colOff>1877785</xdr:colOff>
      <xdr:row>360</xdr:row>
      <xdr:rowOff>0</xdr:rowOff>
    </xdr:from>
    <xdr:to>
      <xdr:col>1</xdr:col>
      <xdr:colOff>3578678</xdr:colOff>
      <xdr:row>368</xdr:row>
      <xdr:rowOff>25048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DA84A75B-0807-4B69-B49A-6FC9436922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640" t="12043" r="25958" b="13024"/>
        <a:stretch/>
      </xdr:blipFill>
      <xdr:spPr>
        <a:xfrm>
          <a:off x="2811235" y="123596400"/>
          <a:ext cx="1700893" cy="2539648"/>
        </a:xfrm>
        <a:prstGeom prst="rect">
          <a:avLst/>
        </a:prstGeom>
      </xdr:spPr>
    </xdr:pic>
    <xdr:clientData/>
  </xdr:twoCellAnchor>
  <xdr:twoCellAnchor editAs="oneCell">
    <xdr:from>
      <xdr:col>1</xdr:col>
      <xdr:colOff>734783</xdr:colOff>
      <xdr:row>106</xdr:row>
      <xdr:rowOff>190500</xdr:rowOff>
    </xdr:from>
    <xdr:to>
      <xdr:col>1</xdr:col>
      <xdr:colOff>1738122</xdr:colOff>
      <xdr:row>115</xdr:row>
      <xdr:rowOff>146957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5F967E0-AE82-4CD7-AAE4-53371FD968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417" r="35947"/>
        <a:stretch/>
      </xdr:blipFill>
      <xdr:spPr>
        <a:xfrm flipH="1">
          <a:off x="1668233" y="40871775"/>
          <a:ext cx="1003339" cy="3385457"/>
        </a:xfrm>
        <a:prstGeom prst="rect">
          <a:avLst/>
        </a:prstGeom>
      </xdr:spPr>
    </xdr:pic>
    <xdr:clientData/>
  </xdr:twoCellAnchor>
  <xdr:twoCellAnchor editAs="oneCell">
    <xdr:from>
      <xdr:col>1</xdr:col>
      <xdr:colOff>2054676</xdr:colOff>
      <xdr:row>107</xdr:row>
      <xdr:rowOff>95619</xdr:rowOff>
    </xdr:from>
    <xdr:to>
      <xdr:col>1</xdr:col>
      <xdr:colOff>2898321</xdr:colOff>
      <xdr:row>114</xdr:row>
      <xdr:rowOff>272143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8E75F91E-32FF-40EE-997E-999BAE6D27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175" t="7162" r="38268" b="9277"/>
        <a:stretch/>
      </xdr:blipFill>
      <xdr:spPr>
        <a:xfrm>
          <a:off x="2988126" y="41157894"/>
          <a:ext cx="843645" cy="2843524"/>
        </a:xfrm>
        <a:prstGeom prst="rect">
          <a:avLst/>
        </a:prstGeom>
      </xdr:spPr>
    </xdr:pic>
    <xdr:clientData/>
  </xdr:twoCellAnchor>
  <xdr:oneCellAnchor>
    <xdr:from>
      <xdr:col>1</xdr:col>
      <xdr:colOff>734783</xdr:colOff>
      <xdr:row>94</xdr:row>
      <xdr:rowOff>190500</xdr:rowOff>
    </xdr:from>
    <xdr:ext cx="1003339" cy="3385457"/>
    <xdr:pic>
      <xdr:nvPicPr>
        <xdr:cNvPr id="58" name="그림 57">
          <a:extLst>
            <a:ext uri="{FF2B5EF4-FFF2-40B4-BE49-F238E27FC236}">
              <a16:creationId xmlns:a16="http://schemas.microsoft.com/office/drawing/2014/main" id="{4583F010-56C2-4F86-8D4C-8112413D05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417" r="35947"/>
        <a:stretch/>
      </xdr:blipFill>
      <xdr:spPr>
        <a:xfrm flipH="1">
          <a:off x="1668233" y="36299775"/>
          <a:ext cx="1003339" cy="3385457"/>
        </a:xfrm>
        <a:prstGeom prst="rect">
          <a:avLst/>
        </a:prstGeom>
      </xdr:spPr>
    </xdr:pic>
    <xdr:clientData/>
  </xdr:oneCellAnchor>
  <xdr:oneCellAnchor>
    <xdr:from>
      <xdr:col>1</xdr:col>
      <xdr:colOff>2054676</xdr:colOff>
      <xdr:row>95</xdr:row>
      <xdr:rowOff>95619</xdr:rowOff>
    </xdr:from>
    <xdr:ext cx="843645" cy="2843524"/>
    <xdr:pic>
      <xdr:nvPicPr>
        <xdr:cNvPr id="59" name="그림 58">
          <a:extLst>
            <a:ext uri="{FF2B5EF4-FFF2-40B4-BE49-F238E27FC236}">
              <a16:creationId xmlns:a16="http://schemas.microsoft.com/office/drawing/2014/main" id="{08DBF07E-2825-463B-973E-3C8DAD9BB9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175" t="7162" r="38268" b="9277"/>
        <a:stretch/>
      </xdr:blipFill>
      <xdr:spPr>
        <a:xfrm>
          <a:off x="2988126" y="36585894"/>
          <a:ext cx="843645" cy="2843524"/>
        </a:xfrm>
        <a:prstGeom prst="rect">
          <a:avLst/>
        </a:prstGeom>
      </xdr:spPr>
    </xdr:pic>
    <xdr:clientData/>
  </xdr:oneCellAnchor>
  <xdr:twoCellAnchor editAs="oneCell">
    <xdr:from>
      <xdr:col>1</xdr:col>
      <xdr:colOff>1224643</xdr:colOff>
      <xdr:row>12</xdr:row>
      <xdr:rowOff>9749</xdr:rowOff>
    </xdr:from>
    <xdr:to>
      <xdr:col>1</xdr:col>
      <xdr:colOff>2272393</xdr:colOff>
      <xdr:row>21</xdr:row>
      <xdr:rowOff>68036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6E2364D-F92D-4108-A3F4-90D599726F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714" t="6838" r="38831" b="8435"/>
        <a:stretch/>
      </xdr:blipFill>
      <xdr:spPr>
        <a:xfrm>
          <a:off x="2158093" y="4696049"/>
          <a:ext cx="1047750" cy="3487287"/>
        </a:xfrm>
        <a:prstGeom prst="rect">
          <a:avLst/>
        </a:prstGeom>
      </xdr:spPr>
    </xdr:pic>
    <xdr:clientData/>
  </xdr:twoCellAnchor>
  <xdr:twoCellAnchor editAs="oneCell">
    <xdr:from>
      <xdr:col>1</xdr:col>
      <xdr:colOff>1598902</xdr:colOff>
      <xdr:row>24</xdr:row>
      <xdr:rowOff>231323</xdr:rowOff>
    </xdr:from>
    <xdr:to>
      <xdr:col>1</xdr:col>
      <xdr:colOff>2072484</xdr:colOff>
      <xdr:row>29</xdr:row>
      <xdr:rowOff>111578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8EB00B0-0ADD-4DF1-9FD9-103041CCD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2532352" y="9489623"/>
          <a:ext cx="473582" cy="1785255"/>
        </a:xfrm>
        <a:prstGeom prst="rect">
          <a:avLst/>
        </a:prstGeom>
      </xdr:spPr>
    </xdr:pic>
    <xdr:clientData/>
  </xdr:twoCellAnchor>
  <xdr:twoCellAnchor editAs="oneCell">
    <xdr:from>
      <xdr:col>1</xdr:col>
      <xdr:colOff>1564822</xdr:colOff>
      <xdr:row>31</xdr:row>
      <xdr:rowOff>108857</xdr:rowOff>
    </xdr:from>
    <xdr:to>
      <xdr:col>1</xdr:col>
      <xdr:colOff>2154071</xdr:colOff>
      <xdr:row>36</xdr:row>
      <xdr:rowOff>81643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F7E19692-AE11-47A3-BD54-F80353F4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8272" y="12034157"/>
          <a:ext cx="589249" cy="1877786"/>
        </a:xfrm>
        <a:prstGeom prst="rect">
          <a:avLst/>
        </a:prstGeom>
      </xdr:spPr>
    </xdr:pic>
    <xdr:clientData/>
  </xdr:twoCellAnchor>
  <xdr:twoCellAnchor editAs="oneCell">
    <xdr:from>
      <xdr:col>1</xdr:col>
      <xdr:colOff>68035</xdr:colOff>
      <xdr:row>390</xdr:row>
      <xdr:rowOff>76337</xdr:rowOff>
    </xdr:from>
    <xdr:to>
      <xdr:col>1</xdr:col>
      <xdr:colOff>1162036</xdr:colOff>
      <xdr:row>396</xdr:row>
      <xdr:rowOff>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179AF743-9E3E-4306-8964-93229775F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1485" y="135255137"/>
          <a:ext cx="1094001" cy="2209663"/>
        </a:xfrm>
        <a:prstGeom prst="rect">
          <a:avLst/>
        </a:prstGeom>
      </xdr:spPr>
    </xdr:pic>
    <xdr:clientData/>
  </xdr:twoCellAnchor>
  <xdr:twoCellAnchor editAs="oneCell">
    <xdr:from>
      <xdr:col>1</xdr:col>
      <xdr:colOff>1251859</xdr:colOff>
      <xdr:row>390</xdr:row>
      <xdr:rowOff>79183</xdr:rowOff>
    </xdr:from>
    <xdr:to>
      <xdr:col>1</xdr:col>
      <xdr:colOff>2305067</xdr:colOff>
      <xdr:row>396</xdr:row>
      <xdr:rowOff>13606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53EC759D-CCD3-4371-A537-7A07D741F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5309" y="135257983"/>
          <a:ext cx="1053208" cy="2220423"/>
        </a:xfrm>
        <a:prstGeom prst="rect">
          <a:avLst/>
        </a:prstGeom>
      </xdr:spPr>
    </xdr:pic>
    <xdr:clientData/>
  </xdr:twoCellAnchor>
  <xdr:twoCellAnchor editAs="oneCell">
    <xdr:from>
      <xdr:col>1</xdr:col>
      <xdr:colOff>2476499</xdr:colOff>
      <xdr:row>390</xdr:row>
      <xdr:rowOff>65133</xdr:rowOff>
    </xdr:from>
    <xdr:to>
      <xdr:col>1</xdr:col>
      <xdr:colOff>3551464</xdr:colOff>
      <xdr:row>395</xdr:row>
      <xdr:rowOff>380998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F9AF4DB4-D8D5-445D-9078-000B88975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49" y="135243933"/>
          <a:ext cx="1074965" cy="2220865"/>
        </a:xfrm>
        <a:prstGeom prst="rect">
          <a:avLst/>
        </a:prstGeom>
      </xdr:spPr>
    </xdr:pic>
    <xdr:clientData/>
  </xdr:twoCellAnchor>
  <xdr:twoCellAnchor editAs="oneCell">
    <xdr:from>
      <xdr:col>1</xdr:col>
      <xdr:colOff>748393</xdr:colOff>
      <xdr:row>411</xdr:row>
      <xdr:rowOff>272143</xdr:rowOff>
    </xdr:from>
    <xdr:to>
      <xdr:col>1</xdr:col>
      <xdr:colOff>2781507</xdr:colOff>
      <xdr:row>419</xdr:row>
      <xdr:rowOff>274865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26EEC7A3-C4E5-4FE2-81BF-7ECE2ABD2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1843" y="143451943"/>
          <a:ext cx="2033114" cy="3050722"/>
        </a:xfrm>
        <a:prstGeom prst="rect">
          <a:avLst/>
        </a:prstGeom>
      </xdr:spPr>
    </xdr:pic>
    <xdr:clientData/>
  </xdr:twoCellAnchor>
  <xdr:twoCellAnchor editAs="oneCell">
    <xdr:from>
      <xdr:col>1</xdr:col>
      <xdr:colOff>938893</xdr:colOff>
      <xdr:row>441</xdr:row>
      <xdr:rowOff>244930</xdr:rowOff>
    </xdr:from>
    <xdr:to>
      <xdr:col>1</xdr:col>
      <xdr:colOff>2688318</xdr:colOff>
      <xdr:row>444</xdr:row>
      <xdr:rowOff>82326</xdr:rowOff>
    </xdr:to>
    <xdr:pic>
      <xdr:nvPicPr>
        <xdr:cNvPr id="67" name="Picture 7">
          <a:extLst>
            <a:ext uri="{FF2B5EF4-FFF2-40B4-BE49-F238E27FC236}">
              <a16:creationId xmlns:a16="http://schemas.microsoft.com/office/drawing/2014/main" id="{1BE66FC3-194F-4667-AE21-86BF91A865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2343" y="154854730"/>
          <a:ext cx="1749425" cy="1351871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938893</xdr:colOff>
      <xdr:row>188</xdr:row>
      <xdr:rowOff>250971</xdr:rowOff>
    </xdr:from>
    <xdr:to>
      <xdr:col>1</xdr:col>
      <xdr:colOff>1592036</xdr:colOff>
      <xdr:row>197</xdr:row>
      <xdr:rowOff>192004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B1360AA3-0F01-4269-994B-FE42C1B03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872343" y="68840496"/>
          <a:ext cx="653143" cy="2769958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2190753</xdr:colOff>
      <xdr:row>188</xdr:row>
      <xdr:rowOff>289951</xdr:rowOff>
    </xdr:from>
    <xdr:to>
      <xdr:col>1</xdr:col>
      <xdr:colOff>2816679</xdr:colOff>
      <xdr:row>197</xdr:row>
      <xdr:rowOff>217714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EC494AB4-7BD1-46EF-93CC-66E6B5DDA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124203" y="68879476"/>
          <a:ext cx="625926" cy="2756688"/>
        </a:xfrm>
        <a:prstGeom prst="rect">
          <a:avLst/>
        </a:prstGeom>
      </xdr:spPr>
    </xdr:pic>
    <xdr:clientData/>
  </xdr:twoCellAnchor>
  <xdr:oneCellAnchor>
    <xdr:from>
      <xdr:col>1</xdr:col>
      <xdr:colOff>1020535</xdr:colOff>
      <xdr:row>38</xdr:row>
      <xdr:rowOff>149679</xdr:rowOff>
    </xdr:from>
    <xdr:ext cx="1387929" cy="1673679"/>
    <xdr:pic>
      <xdr:nvPicPr>
        <xdr:cNvPr id="70" name="image1.png" title="이미지">
          <a:extLst>
            <a:ext uri="{FF2B5EF4-FFF2-40B4-BE49-F238E27FC236}">
              <a16:creationId xmlns:a16="http://schemas.microsoft.com/office/drawing/2014/main" id="{29775F45-82FA-49D1-AFFE-E1B67D9D4C4E}"/>
            </a:ext>
          </a:extLst>
        </xdr:cNvPr>
        <xdr:cNvPicPr preferRelativeResize="0"/>
      </xdr:nvPicPr>
      <xdr:blipFill rotWithShape="1">
        <a:blip xmlns:r="http://schemas.openxmlformats.org/officeDocument/2006/relationships" r:embed="rId51" cstate="print"/>
        <a:srcRect r="52229"/>
        <a:stretch>
          <a:fillRect/>
        </a:stretch>
      </xdr:blipFill>
      <xdr:spPr>
        <a:xfrm>
          <a:off x="1953985" y="14741979"/>
          <a:ext cx="1387929" cy="1673679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1020534</xdr:colOff>
      <xdr:row>39</xdr:row>
      <xdr:rowOff>108856</xdr:rowOff>
    </xdr:from>
    <xdr:ext cx="1374323" cy="1455965"/>
    <xdr:pic>
      <xdr:nvPicPr>
        <xdr:cNvPr id="71" name="image1.png" title="이미지">
          <a:extLst>
            <a:ext uri="{FF2B5EF4-FFF2-40B4-BE49-F238E27FC236}">
              <a16:creationId xmlns:a16="http://schemas.microsoft.com/office/drawing/2014/main" id="{401EBA1A-0A8A-41E1-A9F1-B48E1A0098A1}"/>
            </a:ext>
          </a:extLst>
        </xdr:cNvPr>
        <xdr:cNvPicPr preferRelativeResize="0"/>
      </xdr:nvPicPr>
      <xdr:blipFill rotWithShape="1">
        <a:blip xmlns:r="http://schemas.openxmlformats.org/officeDocument/2006/relationships" r:embed="rId51" cstate="print"/>
        <a:srcRect r="52229"/>
        <a:stretch>
          <a:fillRect/>
        </a:stretch>
      </xdr:blipFill>
      <xdr:spPr>
        <a:xfrm>
          <a:off x="1953984" y="17177656"/>
          <a:ext cx="1374323" cy="1455965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1047173</xdr:colOff>
      <xdr:row>4</xdr:row>
      <xdr:rowOff>216972</xdr:rowOff>
    </xdr:from>
    <xdr:to>
      <xdr:col>1</xdr:col>
      <xdr:colOff>2222501</xdr:colOff>
      <xdr:row>6</xdr:row>
      <xdr:rowOff>444899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CEAE8DB-91C9-4CE7-ADCC-029E9B0F3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7248" y="1579047"/>
          <a:ext cx="1175328" cy="1237577"/>
        </a:xfrm>
        <a:prstGeom prst="rect">
          <a:avLst/>
        </a:prstGeom>
      </xdr:spPr>
    </xdr:pic>
    <xdr:clientData/>
  </xdr:twoCellAnchor>
  <xdr:twoCellAnchor editAs="oneCell">
    <xdr:from>
      <xdr:col>1</xdr:col>
      <xdr:colOff>600807</xdr:colOff>
      <xdr:row>11</xdr:row>
      <xdr:rowOff>0</xdr:rowOff>
    </xdr:from>
    <xdr:to>
      <xdr:col>1</xdr:col>
      <xdr:colOff>2604111</xdr:colOff>
      <xdr:row>16</xdr:row>
      <xdr:rowOff>228600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4C49E61-47A7-4257-8BC1-AD38EB6E7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0882" y="4524375"/>
          <a:ext cx="2003304" cy="2133600"/>
        </a:xfrm>
        <a:prstGeom prst="rect">
          <a:avLst/>
        </a:prstGeom>
      </xdr:spPr>
    </xdr:pic>
    <xdr:clientData/>
  </xdr:twoCellAnchor>
  <xdr:twoCellAnchor editAs="oneCell">
    <xdr:from>
      <xdr:col>1</xdr:col>
      <xdr:colOff>863249</xdr:colOff>
      <xdr:row>32</xdr:row>
      <xdr:rowOff>281216</xdr:rowOff>
    </xdr:from>
    <xdr:to>
      <xdr:col>1</xdr:col>
      <xdr:colOff>2349500</xdr:colOff>
      <xdr:row>37</xdr:row>
      <xdr:rowOff>54566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583EF71F-2E6F-4F04-A1F0-01B4D1FEA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63324" y="12806591"/>
          <a:ext cx="1486251" cy="167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730119</xdr:colOff>
      <xdr:row>44</xdr:row>
      <xdr:rowOff>76200</xdr:rowOff>
    </xdr:from>
    <xdr:to>
      <xdr:col>1</xdr:col>
      <xdr:colOff>2451512</xdr:colOff>
      <xdr:row>49</xdr:row>
      <xdr:rowOff>215900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24226781-1142-43CB-BA2E-4470F88F0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0194" y="17173575"/>
          <a:ext cx="1721393" cy="2044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1188027</xdr:colOff>
      <xdr:row>54</xdr:row>
      <xdr:rowOff>372684</xdr:rowOff>
    </xdr:from>
    <xdr:to>
      <xdr:col>1</xdr:col>
      <xdr:colOff>2336800</xdr:colOff>
      <xdr:row>58</xdr:row>
      <xdr:rowOff>54123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5EE3CA1-4848-4454-BF4D-3E109A44A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88102" y="21280059"/>
          <a:ext cx="1148773" cy="1205439"/>
        </a:xfrm>
        <a:prstGeom prst="rect">
          <a:avLst/>
        </a:prstGeom>
      </xdr:spPr>
    </xdr:pic>
    <xdr:clientData/>
  </xdr:twoCellAnchor>
  <xdr:twoCellAnchor editAs="oneCell">
    <xdr:from>
      <xdr:col>1</xdr:col>
      <xdr:colOff>1230391</xdr:colOff>
      <xdr:row>78</xdr:row>
      <xdr:rowOff>349330</xdr:rowOff>
    </xdr:from>
    <xdr:to>
      <xdr:col>1</xdr:col>
      <xdr:colOff>2451101</xdr:colOff>
      <xdr:row>82</xdr:row>
      <xdr:rowOff>24993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98931A92-5096-42E2-80B2-6E71F881E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0466" y="30400705"/>
          <a:ext cx="1220710" cy="1199663"/>
        </a:xfrm>
        <a:prstGeom prst="rect">
          <a:avLst/>
        </a:prstGeom>
      </xdr:spPr>
    </xdr:pic>
    <xdr:clientData/>
  </xdr:twoCellAnchor>
  <xdr:twoCellAnchor editAs="oneCell">
    <xdr:from>
      <xdr:col>1</xdr:col>
      <xdr:colOff>1343892</xdr:colOff>
      <xdr:row>84</xdr:row>
      <xdr:rowOff>139699</xdr:rowOff>
    </xdr:from>
    <xdr:to>
      <xdr:col>1</xdr:col>
      <xdr:colOff>2211170</xdr:colOff>
      <xdr:row>85</xdr:row>
      <xdr:rowOff>458552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436B11B-0BCB-4CD4-9ED6-C7AAB9F5A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3967" y="32477074"/>
          <a:ext cx="867278" cy="823678"/>
        </a:xfrm>
        <a:prstGeom prst="rect">
          <a:avLst/>
        </a:prstGeom>
      </xdr:spPr>
    </xdr:pic>
    <xdr:clientData/>
  </xdr:twoCellAnchor>
  <xdr:twoCellAnchor editAs="oneCell">
    <xdr:from>
      <xdr:col>1</xdr:col>
      <xdr:colOff>1179146</xdr:colOff>
      <xdr:row>60</xdr:row>
      <xdr:rowOff>317500</xdr:rowOff>
    </xdr:from>
    <xdr:to>
      <xdr:col>1</xdr:col>
      <xdr:colOff>2395415</xdr:colOff>
      <xdr:row>64</xdr:row>
      <xdr:rowOff>69764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EB4A9AB-25DA-426E-A02D-FAF39D8B1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79221" y="23510875"/>
          <a:ext cx="1216269" cy="1276264"/>
        </a:xfrm>
        <a:prstGeom prst="rect">
          <a:avLst/>
        </a:prstGeom>
      </xdr:spPr>
    </xdr:pic>
    <xdr:clientData/>
  </xdr:twoCellAnchor>
  <xdr:oneCellAnchor>
    <xdr:from>
      <xdr:col>1</xdr:col>
      <xdr:colOff>1049215</xdr:colOff>
      <xdr:row>23</xdr:row>
      <xdr:rowOff>139700</xdr:rowOff>
    </xdr:from>
    <xdr:ext cx="1110558" cy="1225004"/>
    <xdr:pic>
      <xdr:nvPicPr>
        <xdr:cNvPr id="10" name="그림 9">
          <a:extLst>
            <a:ext uri="{FF2B5EF4-FFF2-40B4-BE49-F238E27FC236}">
              <a16:creationId xmlns:a16="http://schemas.microsoft.com/office/drawing/2014/main" id="{E89A5A49-59C3-4E6E-88CA-B9D4F7DE4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49290" y="9236075"/>
          <a:ext cx="1110558" cy="1225004"/>
        </a:xfrm>
        <a:prstGeom prst="rect">
          <a:avLst/>
        </a:prstGeom>
      </xdr:spPr>
    </xdr:pic>
    <xdr:clientData/>
  </xdr:oneCellAnchor>
  <xdr:twoCellAnchor editAs="oneCell">
    <xdr:from>
      <xdr:col>1</xdr:col>
      <xdr:colOff>622300</xdr:colOff>
      <xdr:row>69</xdr:row>
      <xdr:rowOff>114300</xdr:rowOff>
    </xdr:from>
    <xdr:to>
      <xdr:col>1</xdr:col>
      <xdr:colOff>2362058</xdr:colOff>
      <xdr:row>74</xdr:row>
      <xdr:rowOff>38100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B0E842-73CE-436C-87B2-2D05A2D02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2375" y="26736675"/>
          <a:ext cx="1739758" cy="1828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1122138</xdr:colOff>
      <xdr:row>4</xdr:row>
      <xdr:rowOff>210683</xdr:rowOff>
    </xdr:from>
    <xdr:to>
      <xdr:col>1</xdr:col>
      <xdr:colOff>2044700</xdr:colOff>
      <xdr:row>8</xdr:row>
      <xdr:rowOff>185813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5099BF0-DCB9-4F1C-81BD-137F41026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7938" y="1744208"/>
          <a:ext cx="922562" cy="1499130"/>
        </a:xfrm>
        <a:prstGeom prst="rect">
          <a:avLst/>
        </a:prstGeom>
      </xdr:spPr>
    </xdr:pic>
    <xdr:clientData/>
  </xdr:twoCellAnchor>
  <xdr:twoCellAnchor editAs="oneCell">
    <xdr:from>
      <xdr:col>1</xdr:col>
      <xdr:colOff>1261918</xdr:colOff>
      <xdr:row>23</xdr:row>
      <xdr:rowOff>121654</xdr:rowOff>
    </xdr:from>
    <xdr:to>
      <xdr:col>1</xdr:col>
      <xdr:colOff>1803400</xdr:colOff>
      <xdr:row>25</xdr:row>
      <xdr:rowOff>232612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D1F7770-1CBE-4416-8080-CD53F0893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47718" y="10627729"/>
          <a:ext cx="541482" cy="1253958"/>
        </a:xfrm>
        <a:prstGeom prst="rect">
          <a:avLst/>
        </a:prstGeom>
      </xdr:spPr>
    </xdr:pic>
    <xdr:clientData/>
  </xdr:twoCellAnchor>
  <xdr:twoCellAnchor editAs="oneCell">
    <xdr:from>
      <xdr:col>1</xdr:col>
      <xdr:colOff>1220355</xdr:colOff>
      <xdr:row>26</xdr:row>
      <xdr:rowOff>103150</xdr:rowOff>
    </xdr:from>
    <xdr:to>
      <xdr:col>1</xdr:col>
      <xdr:colOff>1943100</xdr:colOff>
      <xdr:row>28</xdr:row>
      <xdr:rowOff>123593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51D8F38-A5D6-4081-89DC-9EC16DCDE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6155" y="12323725"/>
          <a:ext cx="722745" cy="1163443"/>
        </a:xfrm>
        <a:prstGeom prst="rect">
          <a:avLst/>
        </a:prstGeom>
      </xdr:spPr>
    </xdr:pic>
    <xdr:clientData/>
  </xdr:twoCellAnchor>
  <xdr:twoCellAnchor editAs="oneCell">
    <xdr:from>
      <xdr:col>1</xdr:col>
      <xdr:colOff>711200</xdr:colOff>
      <xdr:row>17</xdr:row>
      <xdr:rowOff>29138</xdr:rowOff>
    </xdr:from>
    <xdr:to>
      <xdr:col>1</xdr:col>
      <xdr:colOff>2336800</xdr:colOff>
      <xdr:row>20</xdr:row>
      <xdr:rowOff>342900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7734DF4-410C-4E67-8547-A82DC9627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7000" y="6763313"/>
          <a:ext cx="1625600" cy="2199712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762002</xdr:colOff>
      <xdr:row>33</xdr:row>
      <xdr:rowOff>69714</xdr:rowOff>
    </xdr:from>
    <xdr:to>
      <xdr:col>1</xdr:col>
      <xdr:colOff>2122715</xdr:colOff>
      <xdr:row>35</xdr:row>
      <xdr:rowOff>200379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2AD987ED-B82A-450A-B0E2-FEC5185D0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7802" y="15862164"/>
          <a:ext cx="1360713" cy="16546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36</xdr:row>
      <xdr:rowOff>81190</xdr:rowOff>
    </xdr:from>
    <xdr:to>
      <xdr:col>1</xdr:col>
      <xdr:colOff>2340429</xdr:colOff>
      <xdr:row>38</xdr:row>
      <xdr:rowOff>171673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3F95FA46-0957-4FE2-B999-A1DAB1462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300" y="18159640"/>
          <a:ext cx="1768929" cy="1614483"/>
        </a:xfrm>
        <a:prstGeom prst="rect">
          <a:avLst/>
        </a:prstGeom>
      </xdr:spPr>
    </xdr:pic>
    <xdr:clientData/>
  </xdr:twoCellAnchor>
  <xdr:twoCellAnchor editAs="oneCell">
    <xdr:from>
      <xdr:col>1</xdr:col>
      <xdr:colOff>1156608</xdr:colOff>
      <xdr:row>10</xdr:row>
      <xdr:rowOff>149679</xdr:rowOff>
    </xdr:from>
    <xdr:to>
      <xdr:col>1</xdr:col>
      <xdr:colOff>2082422</xdr:colOff>
      <xdr:row>14</xdr:row>
      <xdr:rowOff>108357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E2E7D907-E584-46CD-A36C-B33A2AB8F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2408" y="3969204"/>
          <a:ext cx="925814" cy="1482678"/>
        </a:xfrm>
        <a:prstGeom prst="rect">
          <a:avLst/>
        </a:prstGeom>
      </xdr:spPr>
    </xdr:pic>
    <xdr:clientData/>
  </xdr:twoCellAnchor>
  <xdr:twoCellAnchor editAs="oneCell">
    <xdr:from>
      <xdr:col>1</xdr:col>
      <xdr:colOff>925287</xdr:colOff>
      <xdr:row>39</xdr:row>
      <xdr:rowOff>250012</xdr:rowOff>
    </xdr:from>
    <xdr:to>
      <xdr:col>1</xdr:col>
      <xdr:colOff>2245178</xdr:colOff>
      <xdr:row>41</xdr:row>
      <xdr:rowOff>157351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E26F060-C934-49D7-9F1F-BD1DDE03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11087" y="20614462"/>
          <a:ext cx="1319891" cy="143133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1419330</xdr:colOff>
      <xdr:row>90</xdr:row>
      <xdr:rowOff>54570</xdr:rowOff>
    </xdr:from>
    <xdr:to>
      <xdr:col>2</xdr:col>
      <xdr:colOff>2039471</xdr:colOff>
      <xdr:row>94</xdr:row>
      <xdr:rowOff>232324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46656FB-6CA4-45D3-B49E-E7233C362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105" y="27696120"/>
          <a:ext cx="620141" cy="1435054"/>
        </a:xfrm>
        <a:prstGeom prst="rect">
          <a:avLst/>
        </a:prstGeom>
      </xdr:spPr>
    </xdr:pic>
    <xdr:clientData/>
  </xdr:twoCellAnchor>
  <xdr:twoCellAnchor editAs="oneCell">
    <xdr:from>
      <xdr:col>2</xdr:col>
      <xdr:colOff>1291937</xdr:colOff>
      <xdr:row>119</xdr:row>
      <xdr:rowOff>196664</xdr:rowOff>
    </xdr:from>
    <xdr:to>
      <xdr:col>2</xdr:col>
      <xdr:colOff>2108201</xdr:colOff>
      <xdr:row>123</xdr:row>
      <xdr:rowOff>203385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D015540-7123-4783-A5BA-43B5DFD1B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20712" y="36953639"/>
          <a:ext cx="816264" cy="1264021"/>
        </a:xfrm>
        <a:prstGeom prst="rect">
          <a:avLst/>
        </a:prstGeom>
      </xdr:spPr>
    </xdr:pic>
    <xdr:clientData/>
  </xdr:twoCellAnchor>
  <xdr:twoCellAnchor editAs="oneCell">
    <xdr:from>
      <xdr:col>2</xdr:col>
      <xdr:colOff>1295401</xdr:colOff>
      <xdr:row>125</xdr:row>
      <xdr:rowOff>196980</xdr:rowOff>
    </xdr:from>
    <xdr:to>
      <xdr:col>2</xdr:col>
      <xdr:colOff>2171700</xdr:colOff>
      <xdr:row>129</xdr:row>
      <xdr:rowOff>252248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A8F2445-BB3F-4E2F-BB5F-F27CDBE36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24176" y="38839905"/>
          <a:ext cx="876299" cy="1312568"/>
        </a:xfrm>
        <a:prstGeom prst="rect">
          <a:avLst/>
        </a:prstGeom>
      </xdr:spPr>
    </xdr:pic>
    <xdr:clientData/>
  </xdr:twoCellAnchor>
  <xdr:twoCellAnchor editAs="oneCell">
    <xdr:from>
      <xdr:col>2</xdr:col>
      <xdr:colOff>1316428</xdr:colOff>
      <xdr:row>138</xdr:row>
      <xdr:rowOff>203200</xdr:rowOff>
    </xdr:from>
    <xdr:to>
      <xdr:col>2</xdr:col>
      <xdr:colOff>2031999</xdr:colOff>
      <xdr:row>142</xdr:row>
      <xdr:rowOff>287744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469D2964-17D4-448E-B5A2-BDBC6EE96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45203" y="42932350"/>
          <a:ext cx="715571" cy="1379944"/>
        </a:xfrm>
        <a:prstGeom prst="rect">
          <a:avLst/>
        </a:prstGeom>
      </xdr:spPr>
    </xdr:pic>
    <xdr:clientData/>
  </xdr:twoCellAnchor>
  <xdr:twoCellAnchor editAs="oneCell">
    <xdr:from>
      <xdr:col>2</xdr:col>
      <xdr:colOff>1347350</xdr:colOff>
      <xdr:row>144</xdr:row>
      <xdr:rowOff>142488</xdr:rowOff>
    </xdr:from>
    <xdr:to>
      <xdr:col>2</xdr:col>
      <xdr:colOff>2050735</xdr:colOff>
      <xdr:row>145</xdr:row>
      <xdr:rowOff>507756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976B74C8-F23E-439B-AD1E-B4CE039E8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976125" y="44814738"/>
          <a:ext cx="703385" cy="1127268"/>
        </a:xfrm>
        <a:prstGeom prst="rect">
          <a:avLst/>
        </a:prstGeom>
      </xdr:spPr>
    </xdr:pic>
    <xdr:clientData/>
  </xdr:twoCellAnchor>
  <xdr:twoCellAnchor editAs="oneCell">
    <xdr:from>
      <xdr:col>2</xdr:col>
      <xdr:colOff>1458756</xdr:colOff>
      <xdr:row>30</xdr:row>
      <xdr:rowOff>190500</xdr:rowOff>
    </xdr:from>
    <xdr:to>
      <xdr:col>2</xdr:col>
      <xdr:colOff>1956735</xdr:colOff>
      <xdr:row>34</xdr:row>
      <xdr:rowOff>127638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D81F7A1D-086C-4DE4-AB42-5B4D2C615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87531" y="8534400"/>
          <a:ext cx="497979" cy="1461138"/>
        </a:xfrm>
        <a:prstGeom prst="rect">
          <a:avLst/>
        </a:prstGeom>
      </xdr:spPr>
    </xdr:pic>
    <xdr:clientData/>
  </xdr:twoCellAnchor>
  <xdr:twoCellAnchor editAs="oneCell">
    <xdr:from>
      <xdr:col>2</xdr:col>
      <xdr:colOff>1196661</xdr:colOff>
      <xdr:row>20</xdr:row>
      <xdr:rowOff>54994</xdr:rowOff>
    </xdr:from>
    <xdr:to>
      <xdr:col>2</xdr:col>
      <xdr:colOff>2120900</xdr:colOff>
      <xdr:row>25</xdr:row>
      <xdr:rowOff>172325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C759C4C6-F398-409B-81B5-23B5B2E3D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25436" y="5636644"/>
          <a:ext cx="924239" cy="1498456"/>
        </a:xfrm>
        <a:prstGeom prst="rect">
          <a:avLst/>
        </a:prstGeom>
      </xdr:spPr>
    </xdr:pic>
    <xdr:clientData/>
  </xdr:twoCellAnchor>
  <xdr:twoCellAnchor editAs="oneCell">
    <xdr:from>
      <xdr:col>2</xdr:col>
      <xdr:colOff>1243310</xdr:colOff>
      <xdr:row>6</xdr:row>
      <xdr:rowOff>203200</xdr:rowOff>
    </xdr:from>
    <xdr:to>
      <xdr:col>2</xdr:col>
      <xdr:colOff>2165872</xdr:colOff>
      <xdr:row>12</xdr:row>
      <xdr:rowOff>38382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E1D6B247-9FA0-4A33-9BEC-49D45FF59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72085" y="1917700"/>
          <a:ext cx="922562" cy="1492532"/>
        </a:xfrm>
        <a:prstGeom prst="rect">
          <a:avLst/>
        </a:prstGeom>
      </xdr:spPr>
    </xdr:pic>
    <xdr:clientData/>
  </xdr:twoCellAnchor>
  <xdr:twoCellAnchor editAs="oneCell">
    <xdr:from>
      <xdr:col>2</xdr:col>
      <xdr:colOff>1130302</xdr:colOff>
      <xdr:row>81</xdr:row>
      <xdr:rowOff>43972</xdr:rowOff>
    </xdr:from>
    <xdr:to>
      <xdr:col>2</xdr:col>
      <xdr:colOff>2206172</xdr:colOff>
      <xdr:row>86</xdr:row>
      <xdr:rowOff>267009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460841EB-11BC-45E3-9495-33FDDF898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59077" y="25199497"/>
          <a:ext cx="1075870" cy="1604162"/>
        </a:xfrm>
        <a:prstGeom prst="rect">
          <a:avLst/>
        </a:prstGeom>
      </xdr:spPr>
    </xdr:pic>
    <xdr:clientData/>
  </xdr:twoCellAnchor>
  <xdr:twoCellAnchor editAs="oneCell">
    <xdr:from>
      <xdr:col>2</xdr:col>
      <xdr:colOff>800100</xdr:colOff>
      <xdr:row>99</xdr:row>
      <xdr:rowOff>203200</xdr:rowOff>
    </xdr:from>
    <xdr:to>
      <xdr:col>2</xdr:col>
      <xdr:colOff>2527300</xdr:colOff>
      <xdr:row>103</xdr:row>
      <xdr:rowOff>203528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7368EE98-7FA4-4E18-897B-D00AE2018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8875" y="30673675"/>
          <a:ext cx="1727200" cy="125762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38</xdr:row>
      <xdr:rowOff>0</xdr:rowOff>
    </xdr:from>
    <xdr:to>
      <xdr:col>14</xdr:col>
      <xdr:colOff>304800</xdr:colOff>
      <xdr:row>38</xdr:row>
      <xdr:rowOff>304800</xdr:rowOff>
    </xdr:to>
    <xdr:sp macro="" textlink="">
      <xdr:nvSpPr>
        <xdr:cNvPr id="12" name="AutoShape 2">
          <a:extLst>
            <a:ext uri="{FF2B5EF4-FFF2-40B4-BE49-F238E27FC236}">
              <a16:creationId xmlns:a16="http://schemas.microsoft.com/office/drawing/2014/main" id="{D5C6A84C-F9E3-4BBA-93A3-6FC28845DDD7}"/>
            </a:ext>
          </a:extLst>
        </xdr:cNvPr>
        <xdr:cNvSpPr>
          <a:spLocks noChangeAspect="1" noChangeArrowheads="1"/>
        </xdr:cNvSpPr>
      </xdr:nvSpPr>
      <xdr:spPr bwMode="auto">
        <a:xfrm>
          <a:off x="18859500" y="11391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532523</xdr:colOff>
      <xdr:row>36</xdr:row>
      <xdr:rowOff>281608</xdr:rowOff>
    </xdr:from>
    <xdr:to>
      <xdr:col>2</xdr:col>
      <xdr:colOff>2752262</xdr:colOff>
      <xdr:row>42</xdr:row>
      <xdr:rowOff>215347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A26FDFE-BA5A-4DE7-A76B-94F4CC8AE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1298" y="10911508"/>
          <a:ext cx="2219739" cy="2219739"/>
        </a:xfrm>
        <a:prstGeom prst="rect">
          <a:avLst/>
        </a:prstGeom>
      </xdr:spPr>
    </xdr:pic>
    <xdr:clientData/>
  </xdr:twoCellAnchor>
  <xdr:twoCellAnchor editAs="oneCell">
    <xdr:from>
      <xdr:col>2</xdr:col>
      <xdr:colOff>448236</xdr:colOff>
      <xdr:row>46</xdr:row>
      <xdr:rowOff>324969</xdr:rowOff>
    </xdr:from>
    <xdr:to>
      <xdr:col>2</xdr:col>
      <xdr:colOff>2835089</xdr:colOff>
      <xdr:row>53</xdr:row>
      <xdr:rowOff>44822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F4B96FA-A390-4010-B3B7-FA03AE3B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7011" y="14764869"/>
          <a:ext cx="2386853" cy="2386853"/>
        </a:xfrm>
        <a:prstGeom prst="rect">
          <a:avLst/>
        </a:prstGeom>
      </xdr:spPr>
    </xdr:pic>
    <xdr:clientData/>
  </xdr:twoCellAnchor>
  <xdr:twoCellAnchor editAs="oneCell">
    <xdr:from>
      <xdr:col>2</xdr:col>
      <xdr:colOff>1042147</xdr:colOff>
      <xdr:row>109</xdr:row>
      <xdr:rowOff>44823</xdr:rowOff>
    </xdr:from>
    <xdr:to>
      <xdr:col>2</xdr:col>
      <xdr:colOff>2216677</xdr:colOff>
      <xdr:row>114</xdr:row>
      <xdr:rowOff>208299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F2375DC-B704-4B59-BAFF-F7C66EB66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70922" y="33658548"/>
          <a:ext cx="1174530" cy="1735101"/>
        </a:xfrm>
        <a:prstGeom prst="rect">
          <a:avLst/>
        </a:prstGeom>
      </xdr:spPr>
    </xdr:pic>
    <xdr:clientData/>
  </xdr:twoCellAnchor>
  <xdr:twoCellAnchor editAs="oneCell">
    <xdr:from>
      <xdr:col>2</xdr:col>
      <xdr:colOff>497862</xdr:colOff>
      <xdr:row>60</xdr:row>
      <xdr:rowOff>12805</xdr:rowOff>
    </xdr:from>
    <xdr:to>
      <xdr:col>2</xdr:col>
      <xdr:colOff>2986661</xdr:colOff>
      <xdr:row>72</xdr:row>
      <xdr:rowOff>169690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5AC81053-F8A3-40E0-A147-0A13CCB09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26637" y="19367605"/>
          <a:ext cx="2488799" cy="347158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1333500</xdr:colOff>
      <xdr:row>131</xdr:row>
      <xdr:rowOff>204107</xdr:rowOff>
    </xdr:from>
    <xdr:to>
      <xdr:col>2</xdr:col>
      <xdr:colOff>2159366</xdr:colOff>
      <xdr:row>136</xdr:row>
      <xdr:rowOff>45052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5D116AED-CC20-4C51-A01A-9280967D4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62275" y="40732982"/>
          <a:ext cx="825866" cy="141257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2019300</xdr:colOff>
      <xdr:row>0</xdr:row>
      <xdr:rowOff>28575</xdr:rowOff>
    </xdr:from>
    <xdr:to>
      <xdr:col>1</xdr:col>
      <xdr:colOff>2019300</xdr:colOff>
      <xdr:row>1</xdr:row>
      <xdr:rowOff>114300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488239F-5B51-424B-88AE-929DBDA18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8575"/>
          <a:ext cx="0" cy="247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28575</xdr:colOff>
      <xdr:row>2</xdr:row>
      <xdr:rowOff>95250</xdr:rowOff>
    </xdr:from>
    <xdr:to>
      <xdr:col>1</xdr:col>
      <xdr:colOff>4181475</xdr:colOff>
      <xdr:row>9</xdr:row>
      <xdr:rowOff>171450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EFE51D9-DE31-406E-A2D2-0EDFED2D77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476250"/>
          <a:ext cx="4838700" cy="1609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1</xdr:row>
      <xdr:rowOff>161925</xdr:rowOff>
    </xdr:from>
    <xdr:to>
      <xdr:col>1</xdr:col>
      <xdr:colOff>4019550</xdr:colOff>
      <xdr:row>8</xdr:row>
      <xdr:rowOff>76200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F864340-87E6-473F-B9F3-6420D89080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81000"/>
          <a:ext cx="4591050" cy="1447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1</xdr:row>
      <xdr:rowOff>123825</xdr:rowOff>
    </xdr:from>
    <xdr:to>
      <xdr:col>1</xdr:col>
      <xdr:colOff>3238500</xdr:colOff>
      <xdr:row>8</xdr:row>
      <xdr:rowOff>66675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12C5220-8BCB-4BD0-AD9F-D664C2965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342900"/>
          <a:ext cx="3819525" cy="1476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1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405D96-0985-4455-BCE9-A5CE28600396}">
  <sheetPr>
    <tabColor rgb="FFFFFF00"/>
  </sheetPr>
  <dimension ref="A1:H1430"/>
  <sheetViews>
    <sheetView tabSelected="1" workbookViewId="0">
      <selection activeCell="Q10" sqref="Q10"/>
    </sheetView>
  </sheetViews>
  <sheetFormatPr defaultRowHeight="16.5" x14ac:dyDescent="0.3"/>
  <cols>
    <col min="1" max="1" width="9" style="3"/>
    <col min="2" max="2" width="17.5" style="3" bestFit="1" customWidth="1"/>
    <col min="3" max="3" width="21.5" style="3" customWidth="1"/>
    <col min="4" max="4" width="11.375" style="3" bestFit="1" customWidth="1"/>
    <col min="5" max="5" width="8" style="3" bestFit="1" customWidth="1"/>
    <col min="6" max="6" width="19" style="3" bestFit="1" customWidth="1"/>
    <col min="7" max="7" width="9.125" style="3" bestFit="1" customWidth="1"/>
    <col min="8" max="8" width="9.625" style="3" bestFit="1" customWidth="1"/>
    <col min="9" max="16384" width="9" style="3"/>
  </cols>
  <sheetData>
    <row r="1" spans="1:8" ht="34.5" customHeight="1" thickBot="1" x14ac:dyDescent="0.35">
      <c r="A1" s="1" t="s">
        <v>940</v>
      </c>
      <c r="B1" s="2"/>
      <c r="C1" s="2"/>
      <c r="D1" s="2"/>
      <c r="E1" s="2"/>
      <c r="F1" s="2"/>
      <c r="G1" s="2"/>
      <c r="H1" s="2"/>
    </row>
    <row r="2" spans="1:8" ht="17.25" thickBot="1" x14ac:dyDescent="0.35">
      <c r="A2" s="4" t="s">
        <v>0</v>
      </c>
      <c r="B2" s="5" t="s">
        <v>1</v>
      </c>
      <c r="C2" s="6" t="s">
        <v>2</v>
      </c>
      <c r="D2" s="6" t="s">
        <v>3</v>
      </c>
      <c r="E2" s="6" t="s">
        <v>4</v>
      </c>
      <c r="F2" s="7" t="s">
        <v>5</v>
      </c>
      <c r="G2" s="8" t="s">
        <v>6</v>
      </c>
      <c r="H2" s="9" t="s">
        <v>7</v>
      </c>
    </row>
    <row r="3" spans="1:8" ht="17.25" thickTop="1" x14ac:dyDescent="0.3">
      <c r="A3" s="10" t="s">
        <v>8</v>
      </c>
      <c r="B3" s="11" t="s">
        <v>9</v>
      </c>
      <c r="C3" s="12" t="s">
        <v>10</v>
      </c>
      <c r="D3" s="12">
        <v>3</v>
      </c>
      <c r="E3" s="12" t="s">
        <v>11</v>
      </c>
      <c r="F3" s="13" t="s">
        <v>12</v>
      </c>
      <c r="G3" s="14">
        <v>54900</v>
      </c>
      <c r="H3" s="14">
        <v>50900</v>
      </c>
    </row>
    <row r="4" spans="1:8" x14ac:dyDescent="0.3">
      <c r="A4" s="15" t="s">
        <v>8</v>
      </c>
      <c r="B4" s="16" t="s">
        <v>9</v>
      </c>
      <c r="C4" s="17" t="s">
        <v>10</v>
      </c>
      <c r="D4" s="17">
        <v>5</v>
      </c>
      <c r="E4" s="17" t="s">
        <v>13</v>
      </c>
      <c r="F4" s="18" t="s">
        <v>12</v>
      </c>
      <c r="G4" s="14">
        <v>52400</v>
      </c>
      <c r="H4" s="14">
        <v>48400</v>
      </c>
    </row>
    <row r="5" spans="1:8" x14ac:dyDescent="0.3">
      <c r="A5" s="15" t="s">
        <v>8</v>
      </c>
      <c r="B5" s="16" t="s">
        <v>9</v>
      </c>
      <c r="C5" s="17" t="s">
        <v>10</v>
      </c>
      <c r="D5" s="17">
        <v>6</v>
      </c>
      <c r="E5" s="17" t="s">
        <v>13</v>
      </c>
      <c r="F5" s="18" t="s">
        <v>12</v>
      </c>
      <c r="G5" s="14">
        <v>50900</v>
      </c>
      <c r="H5" s="14">
        <v>46900</v>
      </c>
    </row>
    <row r="6" spans="1:8" x14ac:dyDescent="0.3">
      <c r="A6" s="15" t="s">
        <v>8</v>
      </c>
      <c r="B6" s="16" t="s">
        <v>9</v>
      </c>
      <c r="C6" s="17" t="s">
        <v>10</v>
      </c>
      <c r="D6" s="17">
        <v>7</v>
      </c>
      <c r="E6" s="17" t="s">
        <v>13</v>
      </c>
      <c r="F6" s="18" t="s">
        <v>12</v>
      </c>
      <c r="G6" s="14">
        <v>49400</v>
      </c>
      <c r="H6" s="14">
        <v>45400</v>
      </c>
    </row>
    <row r="7" spans="1:8" x14ac:dyDescent="0.3">
      <c r="A7" s="15" t="s">
        <v>8</v>
      </c>
      <c r="B7" s="16" t="s">
        <v>9</v>
      </c>
      <c r="C7" s="17" t="s">
        <v>10</v>
      </c>
      <c r="D7" s="17">
        <v>3</v>
      </c>
      <c r="E7" s="17" t="s">
        <v>11</v>
      </c>
      <c r="F7" s="18" t="s">
        <v>14</v>
      </c>
      <c r="G7" s="14">
        <v>51900</v>
      </c>
      <c r="H7" s="14">
        <v>47900</v>
      </c>
    </row>
    <row r="8" spans="1:8" x14ac:dyDescent="0.3">
      <c r="A8" s="15" t="s">
        <v>8</v>
      </c>
      <c r="B8" s="16" t="s">
        <v>9</v>
      </c>
      <c r="C8" s="17" t="s">
        <v>10</v>
      </c>
      <c r="D8" s="17">
        <v>5</v>
      </c>
      <c r="E8" s="17" t="s">
        <v>13</v>
      </c>
      <c r="F8" s="18" t="s">
        <v>14</v>
      </c>
      <c r="G8" s="14">
        <v>49400</v>
      </c>
      <c r="H8" s="14">
        <v>45400</v>
      </c>
    </row>
    <row r="9" spans="1:8" x14ac:dyDescent="0.3">
      <c r="A9" s="15" t="s">
        <v>8</v>
      </c>
      <c r="B9" s="16" t="s">
        <v>9</v>
      </c>
      <c r="C9" s="17" t="s">
        <v>10</v>
      </c>
      <c r="D9" s="17">
        <v>6</v>
      </c>
      <c r="E9" s="17" t="s">
        <v>13</v>
      </c>
      <c r="F9" s="18" t="s">
        <v>14</v>
      </c>
      <c r="G9" s="14">
        <v>47900</v>
      </c>
      <c r="H9" s="14">
        <v>43900</v>
      </c>
    </row>
    <row r="10" spans="1:8" x14ac:dyDescent="0.3">
      <c r="A10" s="15" t="s">
        <v>8</v>
      </c>
      <c r="B10" s="16" t="s">
        <v>9</v>
      </c>
      <c r="C10" s="17" t="s">
        <v>10</v>
      </c>
      <c r="D10" s="17">
        <v>7</v>
      </c>
      <c r="E10" s="17" t="s">
        <v>13</v>
      </c>
      <c r="F10" s="18" t="s">
        <v>14</v>
      </c>
      <c r="G10" s="14">
        <v>46400</v>
      </c>
      <c r="H10" s="14">
        <v>42400</v>
      </c>
    </row>
    <row r="11" spans="1:8" x14ac:dyDescent="0.3">
      <c r="A11" s="10" t="s">
        <v>8</v>
      </c>
      <c r="B11" s="11" t="s">
        <v>9</v>
      </c>
      <c r="C11" s="12" t="s">
        <v>15</v>
      </c>
      <c r="D11" s="12">
        <v>3</v>
      </c>
      <c r="E11" s="12" t="s">
        <v>11</v>
      </c>
      <c r="F11" s="13" t="s">
        <v>12</v>
      </c>
      <c r="G11" s="14">
        <v>50900</v>
      </c>
      <c r="H11" s="14">
        <v>46900</v>
      </c>
    </row>
    <row r="12" spans="1:8" x14ac:dyDescent="0.3">
      <c r="A12" s="15" t="s">
        <v>8</v>
      </c>
      <c r="B12" s="16" t="s">
        <v>9</v>
      </c>
      <c r="C12" s="17" t="s">
        <v>15</v>
      </c>
      <c r="D12" s="17">
        <v>5</v>
      </c>
      <c r="E12" s="17" t="s">
        <v>13</v>
      </c>
      <c r="F12" s="18" t="s">
        <v>12</v>
      </c>
      <c r="G12" s="14">
        <v>48400</v>
      </c>
      <c r="H12" s="14">
        <v>44400</v>
      </c>
    </row>
    <row r="13" spans="1:8" x14ac:dyDescent="0.3">
      <c r="A13" s="15" t="s">
        <v>8</v>
      </c>
      <c r="B13" s="16" t="s">
        <v>9</v>
      </c>
      <c r="C13" s="17" t="s">
        <v>15</v>
      </c>
      <c r="D13" s="17">
        <v>6</v>
      </c>
      <c r="E13" s="17" t="s">
        <v>13</v>
      </c>
      <c r="F13" s="18" t="s">
        <v>12</v>
      </c>
      <c r="G13" s="14">
        <v>46900</v>
      </c>
      <c r="H13" s="14">
        <v>42900</v>
      </c>
    </row>
    <row r="14" spans="1:8" x14ac:dyDescent="0.3">
      <c r="A14" s="15" t="s">
        <v>8</v>
      </c>
      <c r="B14" s="16" t="s">
        <v>9</v>
      </c>
      <c r="C14" s="17" t="s">
        <v>15</v>
      </c>
      <c r="D14" s="17">
        <v>7</v>
      </c>
      <c r="E14" s="17" t="s">
        <v>13</v>
      </c>
      <c r="F14" s="18" t="s">
        <v>12</v>
      </c>
      <c r="G14" s="14">
        <v>45400</v>
      </c>
      <c r="H14" s="14">
        <v>41400</v>
      </c>
    </row>
    <row r="15" spans="1:8" x14ac:dyDescent="0.3">
      <c r="A15" s="15" t="s">
        <v>8</v>
      </c>
      <c r="B15" s="16" t="s">
        <v>9</v>
      </c>
      <c r="C15" s="17" t="s">
        <v>15</v>
      </c>
      <c r="D15" s="17">
        <v>3</v>
      </c>
      <c r="E15" s="17" t="s">
        <v>11</v>
      </c>
      <c r="F15" s="18" t="s">
        <v>14</v>
      </c>
      <c r="G15" s="14">
        <v>47900</v>
      </c>
      <c r="H15" s="14">
        <v>43900</v>
      </c>
    </row>
    <row r="16" spans="1:8" x14ac:dyDescent="0.3">
      <c r="A16" s="15" t="s">
        <v>8</v>
      </c>
      <c r="B16" s="16" t="s">
        <v>9</v>
      </c>
      <c r="C16" s="17" t="s">
        <v>15</v>
      </c>
      <c r="D16" s="17">
        <v>5</v>
      </c>
      <c r="E16" s="17" t="s">
        <v>13</v>
      </c>
      <c r="F16" s="18" t="s">
        <v>14</v>
      </c>
      <c r="G16" s="14">
        <v>45400</v>
      </c>
      <c r="H16" s="14">
        <v>41400</v>
      </c>
    </row>
    <row r="17" spans="1:8" x14ac:dyDescent="0.3">
      <c r="A17" s="15" t="s">
        <v>8</v>
      </c>
      <c r="B17" s="16" t="s">
        <v>9</v>
      </c>
      <c r="C17" s="17" t="s">
        <v>15</v>
      </c>
      <c r="D17" s="17">
        <v>6</v>
      </c>
      <c r="E17" s="17" t="s">
        <v>13</v>
      </c>
      <c r="F17" s="18" t="s">
        <v>14</v>
      </c>
      <c r="G17" s="14">
        <v>43900</v>
      </c>
      <c r="H17" s="14">
        <v>39900</v>
      </c>
    </row>
    <row r="18" spans="1:8" x14ac:dyDescent="0.3">
      <c r="A18" s="15" t="s">
        <v>8</v>
      </c>
      <c r="B18" s="16" t="s">
        <v>9</v>
      </c>
      <c r="C18" s="17" t="s">
        <v>15</v>
      </c>
      <c r="D18" s="17">
        <v>7</v>
      </c>
      <c r="E18" s="17" t="s">
        <v>13</v>
      </c>
      <c r="F18" s="18" t="s">
        <v>14</v>
      </c>
      <c r="G18" s="14">
        <v>42400</v>
      </c>
      <c r="H18" s="14">
        <v>38400</v>
      </c>
    </row>
    <row r="19" spans="1:8" x14ac:dyDescent="0.3">
      <c r="A19" s="10" t="s">
        <v>8</v>
      </c>
      <c r="B19" s="11" t="s">
        <v>16</v>
      </c>
      <c r="C19" s="12" t="s">
        <v>17</v>
      </c>
      <c r="D19" s="12">
        <v>3</v>
      </c>
      <c r="E19" s="12" t="s">
        <v>11</v>
      </c>
      <c r="F19" s="18" t="s">
        <v>12</v>
      </c>
      <c r="G19" s="14">
        <v>54900</v>
      </c>
      <c r="H19" s="14">
        <v>52900</v>
      </c>
    </row>
    <row r="20" spans="1:8" x14ac:dyDescent="0.3">
      <c r="A20" s="15" t="s">
        <v>8</v>
      </c>
      <c r="B20" s="16" t="s">
        <v>16</v>
      </c>
      <c r="C20" s="17" t="s">
        <v>17</v>
      </c>
      <c r="D20" s="17">
        <v>5</v>
      </c>
      <c r="E20" s="17" t="s">
        <v>13</v>
      </c>
      <c r="F20" s="18" t="s">
        <v>12</v>
      </c>
      <c r="G20" s="14">
        <v>52400</v>
      </c>
      <c r="H20" s="14">
        <v>50400</v>
      </c>
    </row>
    <row r="21" spans="1:8" x14ac:dyDescent="0.3">
      <c r="A21" s="15" t="s">
        <v>8</v>
      </c>
      <c r="B21" s="16" t="s">
        <v>16</v>
      </c>
      <c r="C21" s="17" t="s">
        <v>17</v>
      </c>
      <c r="D21" s="17">
        <v>6</v>
      </c>
      <c r="E21" s="17" t="s">
        <v>13</v>
      </c>
      <c r="F21" s="18" t="s">
        <v>12</v>
      </c>
      <c r="G21" s="14">
        <v>50900</v>
      </c>
      <c r="H21" s="14">
        <v>48900</v>
      </c>
    </row>
    <row r="22" spans="1:8" x14ac:dyDescent="0.3">
      <c r="A22" s="15" t="s">
        <v>8</v>
      </c>
      <c r="B22" s="16" t="s">
        <v>18</v>
      </c>
      <c r="C22" s="17" t="s">
        <v>19</v>
      </c>
      <c r="D22" s="17">
        <v>3</v>
      </c>
      <c r="E22" s="17" t="s">
        <v>11</v>
      </c>
      <c r="F22" s="18" t="s">
        <v>12</v>
      </c>
      <c r="G22" s="14">
        <v>55900</v>
      </c>
      <c r="H22" s="14">
        <v>55900</v>
      </c>
    </row>
    <row r="23" spans="1:8" x14ac:dyDescent="0.3">
      <c r="A23" s="15" t="s">
        <v>8</v>
      </c>
      <c r="B23" s="16" t="s">
        <v>18</v>
      </c>
      <c r="C23" s="17" t="s">
        <v>19</v>
      </c>
      <c r="D23" s="17">
        <v>5</v>
      </c>
      <c r="E23" s="17" t="s">
        <v>13</v>
      </c>
      <c r="F23" s="18" t="s">
        <v>12</v>
      </c>
      <c r="G23" s="14">
        <v>53400</v>
      </c>
      <c r="H23" s="14">
        <v>53400</v>
      </c>
    </row>
    <row r="24" spans="1:8" x14ac:dyDescent="0.3">
      <c r="A24" s="15" t="s">
        <v>8</v>
      </c>
      <c r="B24" s="16" t="s">
        <v>18</v>
      </c>
      <c r="C24" s="17" t="s">
        <v>19</v>
      </c>
      <c r="D24" s="17">
        <v>6</v>
      </c>
      <c r="E24" s="17" t="s">
        <v>13</v>
      </c>
      <c r="F24" s="18" t="s">
        <v>12</v>
      </c>
      <c r="G24" s="14">
        <v>51900</v>
      </c>
      <c r="H24" s="14">
        <v>51900</v>
      </c>
    </row>
    <row r="25" spans="1:8" x14ac:dyDescent="0.3">
      <c r="A25" s="15" t="s">
        <v>8</v>
      </c>
      <c r="B25" s="16" t="s">
        <v>20</v>
      </c>
      <c r="C25" s="17" t="s">
        <v>21</v>
      </c>
      <c r="D25" s="17">
        <v>3</v>
      </c>
      <c r="E25" s="17" t="s">
        <v>11</v>
      </c>
      <c r="F25" s="18" t="s">
        <v>22</v>
      </c>
      <c r="G25" s="14">
        <v>21900</v>
      </c>
      <c r="H25" s="14">
        <v>19900</v>
      </c>
    </row>
    <row r="26" spans="1:8" x14ac:dyDescent="0.3">
      <c r="A26" s="15" t="s">
        <v>8</v>
      </c>
      <c r="B26" s="16" t="s">
        <v>20</v>
      </c>
      <c r="C26" s="17" t="s">
        <v>21</v>
      </c>
      <c r="D26" s="17">
        <v>5</v>
      </c>
      <c r="E26" s="17" t="s">
        <v>13</v>
      </c>
      <c r="F26" s="18" t="s">
        <v>22</v>
      </c>
      <c r="G26" s="14">
        <v>20900</v>
      </c>
      <c r="H26" s="14">
        <v>18900</v>
      </c>
    </row>
    <row r="27" spans="1:8" x14ac:dyDescent="0.3">
      <c r="A27" s="15" t="s">
        <v>8</v>
      </c>
      <c r="B27" s="16" t="s">
        <v>20</v>
      </c>
      <c r="C27" s="17" t="s">
        <v>21</v>
      </c>
      <c r="D27" s="17">
        <v>6</v>
      </c>
      <c r="E27" s="17" t="s">
        <v>13</v>
      </c>
      <c r="F27" s="18" t="s">
        <v>22</v>
      </c>
      <c r="G27" s="14">
        <v>19900</v>
      </c>
      <c r="H27" s="14">
        <v>17900</v>
      </c>
    </row>
    <row r="28" spans="1:8" x14ac:dyDescent="0.3">
      <c r="A28" s="15" t="s">
        <v>8</v>
      </c>
      <c r="B28" s="16" t="s">
        <v>20</v>
      </c>
      <c r="C28" s="17" t="s">
        <v>21</v>
      </c>
      <c r="D28" s="17">
        <v>7</v>
      </c>
      <c r="E28" s="17" t="s">
        <v>13</v>
      </c>
      <c r="F28" s="18" t="s">
        <v>22</v>
      </c>
      <c r="G28" s="14">
        <v>18900</v>
      </c>
      <c r="H28" s="14">
        <v>16900</v>
      </c>
    </row>
    <row r="29" spans="1:8" x14ac:dyDescent="0.3">
      <c r="A29" s="15" t="s">
        <v>8</v>
      </c>
      <c r="B29" s="16" t="s">
        <v>20</v>
      </c>
      <c r="C29" s="17" t="s">
        <v>21</v>
      </c>
      <c r="D29" s="17">
        <v>3</v>
      </c>
      <c r="E29" s="17" t="s">
        <v>11</v>
      </c>
      <c r="F29" s="18" t="s">
        <v>23</v>
      </c>
      <c r="G29" s="14">
        <v>20900</v>
      </c>
      <c r="H29" s="14">
        <v>18900</v>
      </c>
    </row>
    <row r="30" spans="1:8" x14ac:dyDescent="0.3">
      <c r="A30" s="15" t="s">
        <v>8</v>
      </c>
      <c r="B30" s="16" t="s">
        <v>20</v>
      </c>
      <c r="C30" s="17" t="s">
        <v>21</v>
      </c>
      <c r="D30" s="17">
        <v>5</v>
      </c>
      <c r="E30" s="17" t="s">
        <v>13</v>
      </c>
      <c r="F30" s="18" t="s">
        <v>23</v>
      </c>
      <c r="G30" s="14">
        <v>19900</v>
      </c>
      <c r="H30" s="14">
        <v>17900</v>
      </c>
    </row>
    <row r="31" spans="1:8" x14ac:dyDescent="0.3">
      <c r="A31" s="15" t="s">
        <v>8</v>
      </c>
      <c r="B31" s="16" t="s">
        <v>20</v>
      </c>
      <c r="C31" s="17" t="s">
        <v>21</v>
      </c>
      <c r="D31" s="17">
        <v>6</v>
      </c>
      <c r="E31" s="17" t="s">
        <v>13</v>
      </c>
      <c r="F31" s="18" t="s">
        <v>23</v>
      </c>
      <c r="G31" s="14">
        <v>18900</v>
      </c>
      <c r="H31" s="14">
        <v>16900</v>
      </c>
    </row>
    <row r="32" spans="1:8" x14ac:dyDescent="0.3">
      <c r="A32" s="15" t="s">
        <v>8</v>
      </c>
      <c r="B32" s="16" t="s">
        <v>20</v>
      </c>
      <c r="C32" s="17" t="s">
        <v>21</v>
      </c>
      <c r="D32" s="17">
        <v>7</v>
      </c>
      <c r="E32" s="17" t="s">
        <v>13</v>
      </c>
      <c r="F32" s="18" t="s">
        <v>23</v>
      </c>
      <c r="G32" s="14">
        <v>17900</v>
      </c>
      <c r="H32" s="14">
        <v>15900</v>
      </c>
    </row>
    <row r="33" spans="1:8" x14ac:dyDescent="0.3">
      <c r="A33" s="15" t="s">
        <v>8</v>
      </c>
      <c r="B33" s="16" t="s">
        <v>24</v>
      </c>
      <c r="C33" s="17" t="s">
        <v>25</v>
      </c>
      <c r="D33" s="17">
        <v>3</v>
      </c>
      <c r="E33" s="17" t="s">
        <v>11</v>
      </c>
      <c r="F33" s="18" t="s">
        <v>22</v>
      </c>
      <c r="G33" s="14">
        <v>46900</v>
      </c>
      <c r="H33" s="14">
        <v>44900</v>
      </c>
    </row>
    <row r="34" spans="1:8" x14ac:dyDescent="0.3">
      <c r="A34" s="15" t="s">
        <v>8</v>
      </c>
      <c r="B34" s="16" t="s">
        <v>24</v>
      </c>
      <c r="C34" s="17" t="s">
        <v>25</v>
      </c>
      <c r="D34" s="17">
        <v>5</v>
      </c>
      <c r="E34" s="17" t="s">
        <v>13</v>
      </c>
      <c r="F34" s="18" t="s">
        <v>22</v>
      </c>
      <c r="G34" s="14">
        <v>44400</v>
      </c>
      <c r="H34" s="14">
        <v>42400</v>
      </c>
    </row>
    <row r="35" spans="1:8" x14ac:dyDescent="0.3">
      <c r="A35" s="15" t="s">
        <v>8</v>
      </c>
      <c r="B35" s="16" t="s">
        <v>24</v>
      </c>
      <c r="C35" s="17" t="s">
        <v>25</v>
      </c>
      <c r="D35" s="17">
        <v>6</v>
      </c>
      <c r="E35" s="17" t="s">
        <v>13</v>
      </c>
      <c r="F35" s="18" t="s">
        <v>22</v>
      </c>
      <c r="G35" s="14">
        <v>42900</v>
      </c>
      <c r="H35" s="14">
        <v>40900</v>
      </c>
    </row>
    <row r="36" spans="1:8" x14ac:dyDescent="0.3">
      <c r="A36" s="15" t="s">
        <v>8</v>
      </c>
      <c r="B36" s="16" t="s">
        <v>24</v>
      </c>
      <c r="C36" s="17" t="s">
        <v>25</v>
      </c>
      <c r="D36" s="17">
        <v>7</v>
      </c>
      <c r="E36" s="17" t="s">
        <v>13</v>
      </c>
      <c r="F36" s="18" t="s">
        <v>22</v>
      </c>
      <c r="G36" s="14">
        <v>41400</v>
      </c>
      <c r="H36" s="14">
        <v>39400</v>
      </c>
    </row>
    <row r="37" spans="1:8" x14ac:dyDescent="0.3">
      <c r="A37" s="15" t="s">
        <v>8</v>
      </c>
      <c r="B37" s="16" t="s">
        <v>24</v>
      </c>
      <c r="C37" s="17" t="s">
        <v>25</v>
      </c>
      <c r="D37" s="17">
        <v>3</v>
      </c>
      <c r="E37" s="17" t="s">
        <v>11</v>
      </c>
      <c r="F37" s="18" t="s">
        <v>23</v>
      </c>
      <c r="G37" s="14">
        <v>43900</v>
      </c>
      <c r="H37" s="14">
        <v>41900</v>
      </c>
    </row>
    <row r="38" spans="1:8" x14ac:dyDescent="0.3">
      <c r="A38" s="15" t="s">
        <v>8</v>
      </c>
      <c r="B38" s="16" t="s">
        <v>24</v>
      </c>
      <c r="C38" s="17" t="s">
        <v>25</v>
      </c>
      <c r="D38" s="17">
        <v>5</v>
      </c>
      <c r="E38" s="17" t="s">
        <v>13</v>
      </c>
      <c r="F38" s="18" t="s">
        <v>23</v>
      </c>
      <c r="G38" s="14">
        <v>41400</v>
      </c>
      <c r="H38" s="14">
        <v>39400</v>
      </c>
    </row>
    <row r="39" spans="1:8" x14ac:dyDescent="0.3">
      <c r="A39" s="15" t="s">
        <v>8</v>
      </c>
      <c r="B39" s="16" t="s">
        <v>24</v>
      </c>
      <c r="C39" s="17" t="s">
        <v>25</v>
      </c>
      <c r="D39" s="17">
        <v>6</v>
      </c>
      <c r="E39" s="17" t="s">
        <v>13</v>
      </c>
      <c r="F39" s="18" t="s">
        <v>23</v>
      </c>
      <c r="G39" s="14">
        <v>39900</v>
      </c>
      <c r="H39" s="14">
        <v>37900</v>
      </c>
    </row>
    <row r="40" spans="1:8" x14ac:dyDescent="0.3">
      <c r="A40" s="15" t="s">
        <v>8</v>
      </c>
      <c r="B40" s="16" t="s">
        <v>24</v>
      </c>
      <c r="C40" s="17" t="s">
        <v>25</v>
      </c>
      <c r="D40" s="17">
        <v>7</v>
      </c>
      <c r="E40" s="17" t="s">
        <v>13</v>
      </c>
      <c r="F40" s="18" t="s">
        <v>23</v>
      </c>
      <c r="G40" s="14">
        <v>38400</v>
      </c>
      <c r="H40" s="14">
        <v>36400</v>
      </c>
    </row>
    <row r="41" spans="1:8" x14ac:dyDescent="0.3">
      <c r="A41" s="15" t="s">
        <v>8</v>
      </c>
      <c r="B41" s="16" t="s">
        <v>24</v>
      </c>
      <c r="C41" s="17" t="s">
        <v>26</v>
      </c>
      <c r="D41" s="17">
        <v>3</v>
      </c>
      <c r="E41" s="17" t="s">
        <v>11</v>
      </c>
      <c r="F41" s="18" t="s">
        <v>22</v>
      </c>
      <c r="G41" s="14">
        <v>44900</v>
      </c>
      <c r="H41" s="14">
        <v>42900</v>
      </c>
    </row>
    <row r="42" spans="1:8" x14ac:dyDescent="0.3">
      <c r="A42" s="15" t="s">
        <v>8</v>
      </c>
      <c r="B42" s="16" t="s">
        <v>24</v>
      </c>
      <c r="C42" s="17" t="s">
        <v>26</v>
      </c>
      <c r="D42" s="17">
        <v>5</v>
      </c>
      <c r="E42" s="17" t="s">
        <v>13</v>
      </c>
      <c r="F42" s="18" t="s">
        <v>22</v>
      </c>
      <c r="G42" s="14">
        <v>42400</v>
      </c>
      <c r="H42" s="14">
        <v>40400</v>
      </c>
    </row>
    <row r="43" spans="1:8" x14ac:dyDescent="0.3">
      <c r="A43" s="15" t="s">
        <v>8</v>
      </c>
      <c r="B43" s="16" t="s">
        <v>24</v>
      </c>
      <c r="C43" s="17" t="s">
        <v>26</v>
      </c>
      <c r="D43" s="17">
        <v>6</v>
      </c>
      <c r="E43" s="17" t="s">
        <v>13</v>
      </c>
      <c r="F43" s="18" t="s">
        <v>22</v>
      </c>
      <c r="G43" s="14">
        <v>40900</v>
      </c>
      <c r="H43" s="14">
        <v>38900</v>
      </c>
    </row>
    <row r="44" spans="1:8" x14ac:dyDescent="0.3">
      <c r="A44" s="15" t="s">
        <v>8</v>
      </c>
      <c r="B44" s="16" t="s">
        <v>24</v>
      </c>
      <c r="C44" s="17" t="s">
        <v>26</v>
      </c>
      <c r="D44" s="17">
        <v>7</v>
      </c>
      <c r="E44" s="17" t="s">
        <v>13</v>
      </c>
      <c r="F44" s="18" t="s">
        <v>22</v>
      </c>
      <c r="G44" s="14">
        <v>39400</v>
      </c>
      <c r="H44" s="14">
        <v>37400</v>
      </c>
    </row>
    <row r="45" spans="1:8" x14ac:dyDescent="0.3">
      <c r="A45" s="15" t="s">
        <v>8</v>
      </c>
      <c r="B45" s="16" t="s">
        <v>24</v>
      </c>
      <c r="C45" s="17" t="s">
        <v>26</v>
      </c>
      <c r="D45" s="17">
        <v>3</v>
      </c>
      <c r="E45" s="17" t="s">
        <v>11</v>
      </c>
      <c r="F45" s="18" t="s">
        <v>23</v>
      </c>
      <c r="G45" s="14">
        <v>41900</v>
      </c>
      <c r="H45" s="14">
        <v>39900</v>
      </c>
    </row>
    <row r="46" spans="1:8" x14ac:dyDescent="0.3">
      <c r="A46" s="15" t="s">
        <v>8</v>
      </c>
      <c r="B46" s="16" t="s">
        <v>24</v>
      </c>
      <c r="C46" s="17" t="s">
        <v>26</v>
      </c>
      <c r="D46" s="17">
        <v>5</v>
      </c>
      <c r="E46" s="17" t="s">
        <v>13</v>
      </c>
      <c r="F46" s="18" t="s">
        <v>23</v>
      </c>
      <c r="G46" s="14">
        <v>39400</v>
      </c>
      <c r="H46" s="14">
        <v>37400</v>
      </c>
    </row>
    <row r="47" spans="1:8" x14ac:dyDescent="0.3">
      <c r="A47" s="15" t="s">
        <v>8</v>
      </c>
      <c r="B47" s="16" t="s">
        <v>24</v>
      </c>
      <c r="C47" s="17" t="s">
        <v>26</v>
      </c>
      <c r="D47" s="17">
        <v>6</v>
      </c>
      <c r="E47" s="17" t="s">
        <v>13</v>
      </c>
      <c r="F47" s="18" t="s">
        <v>23</v>
      </c>
      <c r="G47" s="14">
        <v>37900</v>
      </c>
      <c r="H47" s="14">
        <v>35900</v>
      </c>
    </row>
    <row r="48" spans="1:8" x14ac:dyDescent="0.3">
      <c r="A48" s="15" t="s">
        <v>8</v>
      </c>
      <c r="B48" s="16" t="s">
        <v>24</v>
      </c>
      <c r="C48" s="17" t="s">
        <v>26</v>
      </c>
      <c r="D48" s="17">
        <v>7</v>
      </c>
      <c r="E48" s="17" t="s">
        <v>13</v>
      </c>
      <c r="F48" s="18" t="s">
        <v>23</v>
      </c>
      <c r="G48" s="14">
        <v>36400</v>
      </c>
      <c r="H48" s="14">
        <v>34400</v>
      </c>
    </row>
    <row r="49" spans="1:8" x14ac:dyDescent="0.3">
      <c r="A49" s="15" t="s">
        <v>8</v>
      </c>
      <c r="B49" s="16" t="s">
        <v>27</v>
      </c>
      <c r="C49" s="17" t="s">
        <v>28</v>
      </c>
      <c r="D49" s="17">
        <v>3</v>
      </c>
      <c r="E49" s="17" t="s">
        <v>11</v>
      </c>
      <c r="F49" s="18" t="s">
        <v>22</v>
      </c>
      <c r="G49" s="14">
        <v>43900</v>
      </c>
      <c r="H49" s="14">
        <v>41900</v>
      </c>
    </row>
    <row r="50" spans="1:8" x14ac:dyDescent="0.3">
      <c r="A50" s="15" t="s">
        <v>8</v>
      </c>
      <c r="B50" s="16" t="s">
        <v>27</v>
      </c>
      <c r="C50" s="17" t="s">
        <v>28</v>
      </c>
      <c r="D50" s="17">
        <v>5</v>
      </c>
      <c r="E50" s="17" t="s">
        <v>13</v>
      </c>
      <c r="F50" s="18" t="s">
        <v>22</v>
      </c>
      <c r="G50" s="14">
        <v>41400</v>
      </c>
      <c r="H50" s="14">
        <v>39400</v>
      </c>
    </row>
    <row r="51" spans="1:8" x14ac:dyDescent="0.3">
      <c r="A51" s="15" t="s">
        <v>8</v>
      </c>
      <c r="B51" s="16" t="s">
        <v>27</v>
      </c>
      <c r="C51" s="17" t="s">
        <v>28</v>
      </c>
      <c r="D51" s="17">
        <v>6</v>
      </c>
      <c r="E51" s="17" t="s">
        <v>13</v>
      </c>
      <c r="F51" s="18" t="s">
        <v>22</v>
      </c>
      <c r="G51" s="14">
        <v>39900</v>
      </c>
      <c r="H51" s="14">
        <v>37900</v>
      </c>
    </row>
    <row r="52" spans="1:8" x14ac:dyDescent="0.3">
      <c r="A52" s="15" t="s">
        <v>8</v>
      </c>
      <c r="B52" s="16" t="s">
        <v>27</v>
      </c>
      <c r="C52" s="17" t="s">
        <v>28</v>
      </c>
      <c r="D52" s="17">
        <v>7</v>
      </c>
      <c r="E52" s="17" t="s">
        <v>13</v>
      </c>
      <c r="F52" s="18" t="s">
        <v>22</v>
      </c>
      <c r="G52" s="14">
        <v>38400</v>
      </c>
      <c r="H52" s="14">
        <v>36400</v>
      </c>
    </row>
    <row r="53" spans="1:8" x14ac:dyDescent="0.3">
      <c r="A53" s="15" t="s">
        <v>8</v>
      </c>
      <c r="B53" s="16" t="s">
        <v>27</v>
      </c>
      <c r="C53" s="17" t="s">
        <v>28</v>
      </c>
      <c r="D53" s="17">
        <v>3</v>
      </c>
      <c r="E53" s="17" t="s">
        <v>11</v>
      </c>
      <c r="F53" s="18" t="s">
        <v>23</v>
      </c>
      <c r="G53" s="14">
        <v>40900</v>
      </c>
      <c r="H53" s="14">
        <v>38900</v>
      </c>
    </row>
    <row r="54" spans="1:8" x14ac:dyDescent="0.3">
      <c r="A54" s="15" t="s">
        <v>8</v>
      </c>
      <c r="B54" s="16" t="s">
        <v>27</v>
      </c>
      <c r="C54" s="17" t="s">
        <v>28</v>
      </c>
      <c r="D54" s="17">
        <v>5</v>
      </c>
      <c r="E54" s="17" t="s">
        <v>13</v>
      </c>
      <c r="F54" s="18" t="s">
        <v>23</v>
      </c>
      <c r="G54" s="14">
        <v>38400</v>
      </c>
      <c r="H54" s="14">
        <v>36400</v>
      </c>
    </row>
    <row r="55" spans="1:8" x14ac:dyDescent="0.3">
      <c r="A55" s="15" t="s">
        <v>8</v>
      </c>
      <c r="B55" s="16" t="s">
        <v>27</v>
      </c>
      <c r="C55" s="17" t="s">
        <v>28</v>
      </c>
      <c r="D55" s="17">
        <v>6</v>
      </c>
      <c r="E55" s="17" t="s">
        <v>13</v>
      </c>
      <c r="F55" s="18" t="s">
        <v>23</v>
      </c>
      <c r="G55" s="14">
        <v>36900</v>
      </c>
      <c r="H55" s="14">
        <v>34900</v>
      </c>
    </row>
    <row r="56" spans="1:8" x14ac:dyDescent="0.3">
      <c r="A56" s="15" t="s">
        <v>8</v>
      </c>
      <c r="B56" s="16" t="s">
        <v>27</v>
      </c>
      <c r="C56" s="17" t="s">
        <v>28</v>
      </c>
      <c r="D56" s="17">
        <v>7</v>
      </c>
      <c r="E56" s="17" t="s">
        <v>13</v>
      </c>
      <c r="F56" s="18" t="s">
        <v>23</v>
      </c>
      <c r="G56" s="14">
        <v>35400</v>
      </c>
      <c r="H56" s="14">
        <v>33400</v>
      </c>
    </row>
    <row r="57" spans="1:8" x14ac:dyDescent="0.3">
      <c r="A57" s="15" t="s">
        <v>8</v>
      </c>
      <c r="B57" s="16" t="s">
        <v>27</v>
      </c>
      <c r="C57" s="17" t="s">
        <v>29</v>
      </c>
      <c r="D57" s="17">
        <v>3</v>
      </c>
      <c r="E57" s="17" t="s">
        <v>11</v>
      </c>
      <c r="F57" s="18" t="s">
        <v>22</v>
      </c>
      <c r="G57" s="14">
        <v>41900</v>
      </c>
      <c r="H57" s="14">
        <v>39900</v>
      </c>
    </row>
    <row r="58" spans="1:8" x14ac:dyDescent="0.3">
      <c r="A58" s="15" t="s">
        <v>8</v>
      </c>
      <c r="B58" s="16" t="s">
        <v>27</v>
      </c>
      <c r="C58" s="17" t="s">
        <v>29</v>
      </c>
      <c r="D58" s="17">
        <v>5</v>
      </c>
      <c r="E58" s="17" t="s">
        <v>13</v>
      </c>
      <c r="F58" s="18" t="s">
        <v>22</v>
      </c>
      <c r="G58" s="14">
        <v>39400</v>
      </c>
      <c r="H58" s="14">
        <v>37400</v>
      </c>
    </row>
    <row r="59" spans="1:8" x14ac:dyDescent="0.3">
      <c r="A59" s="15" t="s">
        <v>8</v>
      </c>
      <c r="B59" s="16" t="s">
        <v>27</v>
      </c>
      <c r="C59" s="17" t="s">
        <v>29</v>
      </c>
      <c r="D59" s="17">
        <v>6</v>
      </c>
      <c r="E59" s="17" t="s">
        <v>13</v>
      </c>
      <c r="F59" s="18" t="s">
        <v>22</v>
      </c>
      <c r="G59" s="14">
        <v>37900</v>
      </c>
      <c r="H59" s="14">
        <v>35900</v>
      </c>
    </row>
    <row r="60" spans="1:8" x14ac:dyDescent="0.3">
      <c r="A60" s="15" t="s">
        <v>8</v>
      </c>
      <c r="B60" s="16" t="s">
        <v>27</v>
      </c>
      <c r="C60" s="17" t="s">
        <v>29</v>
      </c>
      <c r="D60" s="17">
        <v>7</v>
      </c>
      <c r="E60" s="17" t="s">
        <v>13</v>
      </c>
      <c r="F60" s="18" t="s">
        <v>22</v>
      </c>
      <c r="G60" s="14">
        <v>36400</v>
      </c>
      <c r="H60" s="14">
        <v>34400</v>
      </c>
    </row>
    <row r="61" spans="1:8" x14ac:dyDescent="0.3">
      <c r="A61" s="15" t="s">
        <v>8</v>
      </c>
      <c r="B61" s="16" t="s">
        <v>27</v>
      </c>
      <c r="C61" s="17" t="s">
        <v>29</v>
      </c>
      <c r="D61" s="17">
        <v>3</v>
      </c>
      <c r="E61" s="17" t="s">
        <v>11</v>
      </c>
      <c r="F61" s="18" t="s">
        <v>23</v>
      </c>
      <c r="G61" s="14">
        <v>38900</v>
      </c>
      <c r="H61" s="14">
        <v>36900</v>
      </c>
    </row>
    <row r="62" spans="1:8" x14ac:dyDescent="0.3">
      <c r="A62" s="15" t="s">
        <v>8</v>
      </c>
      <c r="B62" s="16" t="s">
        <v>27</v>
      </c>
      <c r="C62" s="17" t="s">
        <v>29</v>
      </c>
      <c r="D62" s="17">
        <v>5</v>
      </c>
      <c r="E62" s="17" t="s">
        <v>13</v>
      </c>
      <c r="F62" s="18" t="s">
        <v>23</v>
      </c>
      <c r="G62" s="14">
        <v>36400</v>
      </c>
      <c r="H62" s="14">
        <v>34400</v>
      </c>
    </row>
    <row r="63" spans="1:8" x14ac:dyDescent="0.3">
      <c r="A63" s="15" t="s">
        <v>8</v>
      </c>
      <c r="B63" s="16" t="s">
        <v>27</v>
      </c>
      <c r="C63" s="17" t="s">
        <v>29</v>
      </c>
      <c r="D63" s="17">
        <v>6</v>
      </c>
      <c r="E63" s="17" t="s">
        <v>13</v>
      </c>
      <c r="F63" s="18" t="s">
        <v>23</v>
      </c>
      <c r="G63" s="14">
        <v>34900</v>
      </c>
      <c r="H63" s="14">
        <v>32900</v>
      </c>
    </row>
    <row r="64" spans="1:8" x14ac:dyDescent="0.3">
      <c r="A64" s="15" t="s">
        <v>8</v>
      </c>
      <c r="B64" s="16" t="s">
        <v>27</v>
      </c>
      <c r="C64" s="17" t="s">
        <v>29</v>
      </c>
      <c r="D64" s="17">
        <v>7</v>
      </c>
      <c r="E64" s="17" t="s">
        <v>13</v>
      </c>
      <c r="F64" s="18" t="s">
        <v>23</v>
      </c>
      <c r="G64" s="14">
        <v>33400</v>
      </c>
      <c r="H64" s="14">
        <v>31400</v>
      </c>
    </row>
    <row r="65" spans="1:8" x14ac:dyDescent="0.3">
      <c r="A65" s="15" t="s">
        <v>8</v>
      </c>
      <c r="B65" s="16" t="s">
        <v>30</v>
      </c>
      <c r="C65" s="17" t="s">
        <v>31</v>
      </c>
      <c r="D65" s="17">
        <v>3</v>
      </c>
      <c r="E65" s="17" t="s">
        <v>11</v>
      </c>
      <c r="F65" s="18" t="s">
        <v>22</v>
      </c>
      <c r="G65" s="14">
        <v>43900</v>
      </c>
      <c r="H65" s="14">
        <v>41900</v>
      </c>
    </row>
    <row r="66" spans="1:8" x14ac:dyDescent="0.3">
      <c r="A66" s="15" t="s">
        <v>8</v>
      </c>
      <c r="B66" s="16" t="s">
        <v>30</v>
      </c>
      <c r="C66" s="17" t="s">
        <v>31</v>
      </c>
      <c r="D66" s="17">
        <v>5</v>
      </c>
      <c r="E66" s="17" t="s">
        <v>13</v>
      </c>
      <c r="F66" s="18" t="s">
        <v>22</v>
      </c>
      <c r="G66" s="14">
        <v>41400</v>
      </c>
      <c r="H66" s="14">
        <v>39400</v>
      </c>
    </row>
    <row r="67" spans="1:8" x14ac:dyDescent="0.3">
      <c r="A67" s="15" t="s">
        <v>8</v>
      </c>
      <c r="B67" s="16" t="s">
        <v>30</v>
      </c>
      <c r="C67" s="17" t="s">
        <v>31</v>
      </c>
      <c r="D67" s="17">
        <v>6</v>
      </c>
      <c r="E67" s="17" t="s">
        <v>13</v>
      </c>
      <c r="F67" s="18" t="s">
        <v>22</v>
      </c>
      <c r="G67" s="14">
        <v>39900</v>
      </c>
      <c r="H67" s="14">
        <v>37900</v>
      </c>
    </row>
    <row r="68" spans="1:8" x14ac:dyDescent="0.3">
      <c r="A68" s="15" t="s">
        <v>8</v>
      </c>
      <c r="B68" s="16" t="s">
        <v>30</v>
      </c>
      <c r="C68" s="17" t="s">
        <v>31</v>
      </c>
      <c r="D68" s="17">
        <v>7</v>
      </c>
      <c r="E68" s="17" t="s">
        <v>13</v>
      </c>
      <c r="F68" s="18" t="s">
        <v>22</v>
      </c>
      <c r="G68" s="14">
        <v>38400</v>
      </c>
      <c r="H68" s="14">
        <v>36400</v>
      </c>
    </row>
    <row r="69" spans="1:8" x14ac:dyDescent="0.3">
      <c r="A69" s="15" t="s">
        <v>8</v>
      </c>
      <c r="B69" s="16" t="s">
        <v>30</v>
      </c>
      <c r="C69" s="17" t="s">
        <v>31</v>
      </c>
      <c r="D69" s="17">
        <v>3</v>
      </c>
      <c r="E69" s="17" t="s">
        <v>11</v>
      </c>
      <c r="F69" s="18" t="s">
        <v>23</v>
      </c>
      <c r="G69" s="14">
        <v>40900</v>
      </c>
      <c r="H69" s="14">
        <v>38900</v>
      </c>
    </row>
    <row r="70" spans="1:8" x14ac:dyDescent="0.3">
      <c r="A70" s="15" t="s">
        <v>8</v>
      </c>
      <c r="B70" s="16" t="s">
        <v>30</v>
      </c>
      <c r="C70" s="17" t="s">
        <v>31</v>
      </c>
      <c r="D70" s="17">
        <v>5</v>
      </c>
      <c r="E70" s="17" t="s">
        <v>13</v>
      </c>
      <c r="F70" s="18" t="s">
        <v>23</v>
      </c>
      <c r="G70" s="14">
        <v>38400</v>
      </c>
      <c r="H70" s="14">
        <v>36400</v>
      </c>
    </row>
    <row r="71" spans="1:8" x14ac:dyDescent="0.3">
      <c r="A71" s="15" t="s">
        <v>8</v>
      </c>
      <c r="B71" s="16" t="s">
        <v>30</v>
      </c>
      <c r="C71" s="17" t="s">
        <v>31</v>
      </c>
      <c r="D71" s="17">
        <v>6</v>
      </c>
      <c r="E71" s="17" t="s">
        <v>13</v>
      </c>
      <c r="F71" s="18" t="s">
        <v>23</v>
      </c>
      <c r="G71" s="14">
        <v>36900</v>
      </c>
      <c r="H71" s="14">
        <v>34900</v>
      </c>
    </row>
    <row r="72" spans="1:8" x14ac:dyDescent="0.3">
      <c r="A72" s="15" t="s">
        <v>8</v>
      </c>
      <c r="B72" s="16" t="s">
        <v>30</v>
      </c>
      <c r="C72" s="17" t="s">
        <v>31</v>
      </c>
      <c r="D72" s="17">
        <v>7</v>
      </c>
      <c r="E72" s="17" t="s">
        <v>13</v>
      </c>
      <c r="F72" s="18" t="s">
        <v>23</v>
      </c>
      <c r="G72" s="14">
        <v>35400</v>
      </c>
      <c r="H72" s="14">
        <v>33400</v>
      </c>
    </row>
    <row r="73" spans="1:8" x14ac:dyDescent="0.3">
      <c r="A73" s="15" t="s">
        <v>8</v>
      </c>
      <c r="B73" s="16" t="s">
        <v>30</v>
      </c>
      <c r="C73" s="17" t="s">
        <v>32</v>
      </c>
      <c r="D73" s="17">
        <v>3</v>
      </c>
      <c r="E73" s="17" t="s">
        <v>11</v>
      </c>
      <c r="F73" s="18" t="s">
        <v>22</v>
      </c>
      <c r="G73" s="14">
        <v>41900</v>
      </c>
      <c r="H73" s="14">
        <v>39900</v>
      </c>
    </row>
    <row r="74" spans="1:8" x14ac:dyDescent="0.3">
      <c r="A74" s="15" t="s">
        <v>8</v>
      </c>
      <c r="B74" s="16" t="s">
        <v>30</v>
      </c>
      <c r="C74" s="17" t="s">
        <v>32</v>
      </c>
      <c r="D74" s="17">
        <v>5</v>
      </c>
      <c r="E74" s="17" t="s">
        <v>13</v>
      </c>
      <c r="F74" s="18" t="s">
        <v>22</v>
      </c>
      <c r="G74" s="14">
        <v>39400</v>
      </c>
      <c r="H74" s="14">
        <v>37400</v>
      </c>
    </row>
    <row r="75" spans="1:8" x14ac:dyDescent="0.3">
      <c r="A75" s="15" t="s">
        <v>8</v>
      </c>
      <c r="B75" s="16" t="s">
        <v>30</v>
      </c>
      <c r="C75" s="17" t="s">
        <v>32</v>
      </c>
      <c r="D75" s="17">
        <v>6</v>
      </c>
      <c r="E75" s="17" t="s">
        <v>13</v>
      </c>
      <c r="F75" s="18" t="s">
        <v>22</v>
      </c>
      <c r="G75" s="14">
        <v>37900</v>
      </c>
      <c r="H75" s="14">
        <v>35900</v>
      </c>
    </row>
    <row r="76" spans="1:8" x14ac:dyDescent="0.3">
      <c r="A76" s="15" t="s">
        <v>8</v>
      </c>
      <c r="B76" s="16" t="s">
        <v>30</v>
      </c>
      <c r="C76" s="17" t="s">
        <v>32</v>
      </c>
      <c r="D76" s="17">
        <v>7</v>
      </c>
      <c r="E76" s="17" t="s">
        <v>13</v>
      </c>
      <c r="F76" s="18" t="s">
        <v>22</v>
      </c>
      <c r="G76" s="14">
        <v>36400</v>
      </c>
      <c r="H76" s="14">
        <v>34400</v>
      </c>
    </row>
    <row r="77" spans="1:8" x14ac:dyDescent="0.3">
      <c r="A77" s="15" t="s">
        <v>8</v>
      </c>
      <c r="B77" s="16" t="s">
        <v>30</v>
      </c>
      <c r="C77" s="17" t="s">
        <v>32</v>
      </c>
      <c r="D77" s="17">
        <v>3</v>
      </c>
      <c r="E77" s="17" t="s">
        <v>11</v>
      </c>
      <c r="F77" s="18" t="s">
        <v>23</v>
      </c>
      <c r="G77" s="14">
        <v>38900</v>
      </c>
      <c r="H77" s="14">
        <v>36900</v>
      </c>
    </row>
    <row r="78" spans="1:8" x14ac:dyDescent="0.3">
      <c r="A78" s="15" t="s">
        <v>8</v>
      </c>
      <c r="B78" s="16" t="s">
        <v>30</v>
      </c>
      <c r="C78" s="17" t="s">
        <v>32</v>
      </c>
      <c r="D78" s="17">
        <v>5</v>
      </c>
      <c r="E78" s="17" t="s">
        <v>13</v>
      </c>
      <c r="F78" s="18" t="s">
        <v>23</v>
      </c>
      <c r="G78" s="14">
        <v>36400</v>
      </c>
      <c r="H78" s="14">
        <v>34400</v>
      </c>
    </row>
    <row r="79" spans="1:8" x14ac:dyDescent="0.3">
      <c r="A79" s="15" t="s">
        <v>8</v>
      </c>
      <c r="B79" s="16" t="s">
        <v>30</v>
      </c>
      <c r="C79" s="17" t="s">
        <v>32</v>
      </c>
      <c r="D79" s="17">
        <v>6</v>
      </c>
      <c r="E79" s="17" t="s">
        <v>13</v>
      </c>
      <c r="F79" s="18" t="s">
        <v>23</v>
      </c>
      <c r="G79" s="14">
        <v>34900</v>
      </c>
      <c r="H79" s="14">
        <v>32900</v>
      </c>
    </row>
    <row r="80" spans="1:8" x14ac:dyDescent="0.3">
      <c r="A80" s="15" t="s">
        <v>8</v>
      </c>
      <c r="B80" s="16" t="s">
        <v>30</v>
      </c>
      <c r="C80" s="17" t="s">
        <v>32</v>
      </c>
      <c r="D80" s="17">
        <v>7</v>
      </c>
      <c r="E80" s="17" t="s">
        <v>13</v>
      </c>
      <c r="F80" s="18" t="s">
        <v>23</v>
      </c>
      <c r="G80" s="14">
        <v>33400</v>
      </c>
      <c r="H80" s="14">
        <v>31400</v>
      </c>
    </row>
    <row r="81" spans="1:8" x14ac:dyDescent="0.3">
      <c r="A81" s="15" t="s">
        <v>8</v>
      </c>
      <c r="B81" s="16" t="s">
        <v>33</v>
      </c>
      <c r="C81" s="17" t="s">
        <v>34</v>
      </c>
      <c r="D81" s="17">
        <v>3</v>
      </c>
      <c r="E81" s="17" t="s">
        <v>11</v>
      </c>
      <c r="F81" s="18" t="s">
        <v>22</v>
      </c>
      <c r="G81" s="14">
        <v>43900</v>
      </c>
      <c r="H81" s="14">
        <v>41900</v>
      </c>
    </row>
    <row r="82" spans="1:8" x14ac:dyDescent="0.3">
      <c r="A82" s="15" t="s">
        <v>8</v>
      </c>
      <c r="B82" s="16" t="s">
        <v>33</v>
      </c>
      <c r="C82" s="17" t="s">
        <v>34</v>
      </c>
      <c r="D82" s="17">
        <v>5</v>
      </c>
      <c r="E82" s="17" t="s">
        <v>13</v>
      </c>
      <c r="F82" s="18" t="s">
        <v>22</v>
      </c>
      <c r="G82" s="14">
        <v>41400</v>
      </c>
      <c r="H82" s="14">
        <v>39400</v>
      </c>
    </row>
    <row r="83" spans="1:8" x14ac:dyDescent="0.3">
      <c r="A83" s="15" t="s">
        <v>8</v>
      </c>
      <c r="B83" s="16" t="s">
        <v>33</v>
      </c>
      <c r="C83" s="17" t="s">
        <v>34</v>
      </c>
      <c r="D83" s="17">
        <v>6</v>
      </c>
      <c r="E83" s="17" t="s">
        <v>13</v>
      </c>
      <c r="F83" s="18" t="s">
        <v>22</v>
      </c>
      <c r="G83" s="14">
        <v>39900</v>
      </c>
      <c r="H83" s="14">
        <v>37900</v>
      </c>
    </row>
    <row r="84" spans="1:8" x14ac:dyDescent="0.3">
      <c r="A84" s="15" t="s">
        <v>8</v>
      </c>
      <c r="B84" s="16" t="s">
        <v>33</v>
      </c>
      <c r="C84" s="17" t="s">
        <v>34</v>
      </c>
      <c r="D84" s="17">
        <v>7</v>
      </c>
      <c r="E84" s="17" t="s">
        <v>13</v>
      </c>
      <c r="F84" s="18" t="s">
        <v>22</v>
      </c>
      <c r="G84" s="14">
        <v>38400</v>
      </c>
      <c r="H84" s="14">
        <v>36400</v>
      </c>
    </row>
    <row r="85" spans="1:8" x14ac:dyDescent="0.3">
      <c r="A85" s="15" t="s">
        <v>8</v>
      </c>
      <c r="B85" s="16" t="s">
        <v>33</v>
      </c>
      <c r="C85" s="17" t="s">
        <v>34</v>
      </c>
      <c r="D85" s="17">
        <v>3</v>
      </c>
      <c r="E85" s="17" t="s">
        <v>11</v>
      </c>
      <c r="F85" s="18" t="s">
        <v>23</v>
      </c>
      <c r="G85" s="14">
        <v>40900</v>
      </c>
      <c r="H85" s="14">
        <v>38900</v>
      </c>
    </row>
    <row r="86" spans="1:8" x14ac:dyDescent="0.3">
      <c r="A86" s="15" t="s">
        <v>8</v>
      </c>
      <c r="B86" s="16" t="s">
        <v>33</v>
      </c>
      <c r="C86" s="17" t="s">
        <v>34</v>
      </c>
      <c r="D86" s="17">
        <v>5</v>
      </c>
      <c r="E86" s="17" t="s">
        <v>13</v>
      </c>
      <c r="F86" s="18" t="s">
        <v>23</v>
      </c>
      <c r="G86" s="14">
        <v>38400</v>
      </c>
      <c r="H86" s="14">
        <v>36400</v>
      </c>
    </row>
    <row r="87" spans="1:8" x14ac:dyDescent="0.3">
      <c r="A87" s="15" t="s">
        <v>8</v>
      </c>
      <c r="B87" s="16" t="s">
        <v>33</v>
      </c>
      <c r="C87" s="17" t="s">
        <v>34</v>
      </c>
      <c r="D87" s="17">
        <v>6</v>
      </c>
      <c r="E87" s="17" t="s">
        <v>13</v>
      </c>
      <c r="F87" s="18" t="s">
        <v>23</v>
      </c>
      <c r="G87" s="14">
        <v>36900</v>
      </c>
      <c r="H87" s="14">
        <v>34900</v>
      </c>
    </row>
    <row r="88" spans="1:8" x14ac:dyDescent="0.3">
      <c r="A88" s="15" t="s">
        <v>8</v>
      </c>
      <c r="B88" s="16" t="s">
        <v>33</v>
      </c>
      <c r="C88" s="17" t="s">
        <v>34</v>
      </c>
      <c r="D88" s="17">
        <v>7</v>
      </c>
      <c r="E88" s="17" t="s">
        <v>13</v>
      </c>
      <c r="F88" s="18" t="s">
        <v>23</v>
      </c>
      <c r="G88" s="14">
        <v>35400</v>
      </c>
      <c r="H88" s="14">
        <v>33400</v>
      </c>
    </row>
    <row r="89" spans="1:8" x14ac:dyDescent="0.3">
      <c r="A89" s="15" t="s">
        <v>8</v>
      </c>
      <c r="B89" s="16" t="s">
        <v>33</v>
      </c>
      <c r="C89" s="17" t="s">
        <v>35</v>
      </c>
      <c r="D89" s="17">
        <v>3</v>
      </c>
      <c r="E89" s="17" t="s">
        <v>11</v>
      </c>
      <c r="F89" s="18" t="s">
        <v>22</v>
      </c>
      <c r="G89" s="14">
        <v>41900</v>
      </c>
      <c r="H89" s="14">
        <v>39900</v>
      </c>
    </row>
    <row r="90" spans="1:8" x14ac:dyDescent="0.3">
      <c r="A90" s="15" t="s">
        <v>8</v>
      </c>
      <c r="B90" s="16" t="s">
        <v>33</v>
      </c>
      <c r="C90" s="17" t="s">
        <v>35</v>
      </c>
      <c r="D90" s="17">
        <v>5</v>
      </c>
      <c r="E90" s="17" t="s">
        <v>13</v>
      </c>
      <c r="F90" s="18" t="s">
        <v>22</v>
      </c>
      <c r="G90" s="14">
        <v>39400</v>
      </c>
      <c r="H90" s="14">
        <v>37400</v>
      </c>
    </row>
    <row r="91" spans="1:8" x14ac:dyDescent="0.3">
      <c r="A91" s="15" t="s">
        <v>8</v>
      </c>
      <c r="B91" s="16" t="s">
        <v>33</v>
      </c>
      <c r="C91" s="17" t="s">
        <v>35</v>
      </c>
      <c r="D91" s="17">
        <v>6</v>
      </c>
      <c r="E91" s="17" t="s">
        <v>13</v>
      </c>
      <c r="F91" s="18" t="s">
        <v>22</v>
      </c>
      <c r="G91" s="14">
        <v>37900</v>
      </c>
      <c r="H91" s="14">
        <v>35900</v>
      </c>
    </row>
    <row r="92" spans="1:8" x14ac:dyDescent="0.3">
      <c r="A92" s="15" t="s">
        <v>8</v>
      </c>
      <c r="B92" s="16" t="s">
        <v>33</v>
      </c>
      <c r="C92" s="17" t="s">
        <v>35</v>
      </c>
      <c r="D92" s="17">
        <v>7</v>
      </c>
      <c r="E92" s="17" t="s">
        <v>13</v>
      </c>
      <c r="F92" s="18" t="s">
        <v>22</v>
      </c>
      <c r="G92" s="14">
        <v>36400</v>
      </c>
      <c r="H92" s="14">
        <v>34400</v>
      </c>
    </row>
    <row r="93" spans="1:8" x14ac:dyDescent="0.3">
      <c r="A93" s="15" t="s">
        <v>8</v>
      </c>
      <c r="B93" s="16" t="s">
        <v>33</v>
      </c>
      <c r="C93" s="17" t="s">
        <v>35</v>
      </c>
      <c r="D93" s="17">
        <v>3</v>
      </c>
      <c r="E93" s="17" t="s">
        <v>11</v>
      </c>
      <c r="F93" s="18" t="s">
        <v>23</v>
      </c>
      <c r="G93" s="14">
        <v>38900</v>
      </c>
      <c r="H93" s="14">
        <v>36900</v>
      </c>
    </row>
    <row r="94" spans="1:8" x14ac:dyDescent="0.3">
      <c r="A94" s="15" t="s">
        <v>8</v>
      </c>
      <c r="B94" s="16" t="s">
        <v>33</v>
      </c>
      <c r="C94" s="17" t="s">
        <v>35</v>
      </c>
      <c r="D94" s="17">
        <v>5</v>
      </c>
      <c r="E94" s="17" t="s">
        <v>13</v>
      </c>
      <c r="F94" s="18" t="s">
        <v>23</v>
      </c>
      <c r="G94" s="14">
        <v>36400</v>
      </c>
      <c r="H94" s="14">
        <v>34400</v>
      </c>
    </row>
    <row r="95" spans="1:8" x14ac:dyDescent="0.3">
      <c r="A95" s="15" t="s">
        <v>8</v>
      </c>
      <c r="B95" s="16" t="s">
        <v>33</v>
      </c>
      <c r="C95" s="17" t="s">
        <v>35</v>
      </c>
      <c r="D95" s="17">
        <v>6</v>
      </c>
      <c r="E95" s="17" t="s">
        <v>13</v>
      </c>
      <c r="F95" s="18" t="s">
        <v>23</v>
      </c>
      <c r="G95" s="14">
        <v>34900</v>
      </c>
      <c r="H95" s="14">
        <v>32900</v>
      </c>
    </row>
    <row r="96" spans="1:8" x14ac:dyDescent="0.3">
      <c r="A96" s="15" t="s">
        <v>8</v>
      </c>
      <c r="B96" s="16" t="s">
        <v>33</v>
      </c>
      <c r="C96" s="17" t="s">
        <v>35</v>
      </c>
      <c r="D96" s="17">
        <v>7</v>
      </c>
      <c r="E96" s="17" t="s">
        <v>13</v>
      </c>
      <c r="F96" s="18" t="s">
        <v>23</v>
      </c>
      <c r="G96" s="14">
        <v>33400</v>
      </c>
      <c r="H96" s="14">
        <v>31400</v>
      </c>
    </row>
    <row r="97" spans="1:8" x14ac:dyDescent="0.3">
      <c r="A97" s="15" t="s">
        <v>8</v>
      </c>
      <c r="B97" s="16" t="s">
        <v>36</v>
      </c>
      <c r="C97" s="17" t="s">
        <v>37</v>
      </c>
      <c r="D97" s="17">
        <v>3</v>
      </c>
      <c r="E97" s="17" t="s">
        <v>11</v>
      </c>
      <c r="F97" s="18" t="s">
        <v>22</v>
      </c>
      <c r="G97" s="14">
        <v>23800</v>
      </c>
      <c r="H97" s="14">
        <v>23800</v>
      </c>
    </row>
    <row r="98" spans="1:8" x14ac:dyDescent="0.3">
      <c r="A98" s="15" t="s">
        <v>8</v>
      </c>
      <c r="B98" s="16" t="s">
        <v>36</v>
      </c>
      <c r="C98" s="17" t="s">
        <v>37</v>
      </c>
      <c r="D98" s="17">
        <v>5</v>
      </c>
      <c r="E98" s="17" t="s">
        <v>13</v>
      </c>
      <c r="F98" s="18" t="s">
        <v>22</v>
      </c>
      <c r="G98" s="14">
        <v>21300</v>
      </c>
      <c r="H98" s="14">
        <v>21300</v>
      </c>
    </row>
    <row r="99" spans="1:8" x14ac:dyDescent="0.3">
      <c r="A99" s="15" t="s">
        <v>8</v>
      </c>
      <c r="B99" s="16" t="s">
        <v>36</v>
      </c>
      <c r="C99" s="17" t="s">
        <v>37</v>
      </c>
      <c r="D99" s="17">
        <v>6</v>
      </c>
      <c r="E99" s="17" t="s">
        <v>13</v>
      </c>
      <c r="F99" s="18" t="s">
        <v>22</v>
      </c>
      <c r="G99" s="14">
        <v>19800</v>
      </c>
      <c r="H99" s="14">
        <v>19800</v>
      </c>
    </row>
    <row r="100" spans="1:8" x14ac:dyDescent="0.3">
      <c r="A100" s="15" t="s">
        <v>8</v>
      </c>
      <c r="B100" s="16" t="s">
        <v>38</v>
      </c>
      <c r="C100" s="17" t="s">
        <v>39</v>
      </c>
      <c r="D100" s="17">
        <v>3</v>
      </c>
      <c r="E100" s="17" t="s">
        <v>11</v>
      </c>
      <c r="F100" s="18" t="s">
        <v>22</v>
      </c>
      <c r="G100" s="14">
        <v>23900</v>
      </c>
      <c r="H100" s="14">
        <v>21900</v>
      </c>
    </row>
    <row r="101" spans="1:8" x14ac:dyDescent="0.3">
      <c r="A101" s="15" t="s">
        <v>8</v>
      </c>
      <c r="B101" s="16" t="s">
        <v>38</v>
      </c>
      <c r="C101" s="17" t="s">
        <v>39</v>
      </c>
      <c r="D101" s="17">
        <v>5</v>
      </c>
      <c r="E101" s="17" t="s">
        <v>13</v>
      </c>
      <c r="F101" s="18" t="s">
        <v>22</v>
      </c>
      <c r="G101" s="14">
        <v>21900</v>
      </c>
      <c r="H101" s="14">
        <v>19900</v>
      </c>
    </row>
    <row r="102" spans="1:8" x14ac:dyDescent="0.3">
      <c r="A102" s="15" t="s">
        <v>8</v>
      </c>
      <c r="B102" s="16" t="s">
        <v>38</v>
      </c>
      <c r="C102" s="17" t="s">
        <v>39</v>
      </c>
      <c r="D102" s="17">
        <v>6</v>
      </c>
      <c r="E102" s="17" t="s">
        <v>13</v>
      </c>
      <c r="F102" s="18" t="s">
        <v>22</v>
      </c>
      <c r="G102" s="14">
        <v>20900</v>
      </c>
      <c r="H102" s="14">
        <v>18900</v>
      </c>
    </row>
    <row r="103" spans="1:8" x14ac:dyDescent="0.3">
      <c r="A103" s="15" t="s">
        <v>8</v>
      </c>
      <c r="B103" s="16" t="s">
        <v>38</v>
      </c>
      <c r="C103" s="17" t="s">
        <v>39</v>
      </c>
      <c r="D103" s="17">
        <v>7</v>
      </c>
      <c r="E103" s="17" t="s">
        <v>13</v>
      </c>
      <c r="F103" s="18" t="s">
        <v>22</v>
      </c>
      <c r="G103" s="14">
        <v>19900</v>
      </c>
      <c r="H103" s="14">
        <v>17900</v>
      </c>
    </row>
    <row r="104" spans="1:8" x14ac:dyDescent="0.3">
      <c r="A104" s="15" t="s">
        <v>8</v>
      </c>
      <c r="B104" s="16" t="s">
        <v>38</v>
      </c>
      <c r="C104" s="17" t="s">
        <v>39</v>
      </c>
      <c r="D104" s="17">
        <v>3</v>
      </c>
      <c r="E104" s="17" t="s">
        <v>11</v>
      </c>
      <c r="F104" s="18" t="s">
        <v>23</v>
      </c>
      <c r="G104" s="14">
        <v>21900</v>
      </c>
      <c r="H104" s="14">
        <v>19900</v>
      </c>
    </row>
    <row r="105" spans="1:8" x14ac:dyDescent="0.3">
      <c r="A105" s="15" t="s">
        <v>8</v>
      </c>
      <c r="B105" s="16" t="s">
        <v>38</v>
      </c>
      <c r="C105" s="17" t="s">
        <v>39</v>
      </c>
      <c r="D105" s="17">
        <v>5</v>
      </c>
      <c r="E105" s="17" t="s">
        <v>13</v>
      </c>
      <c r="F105" s="18" t="s">
        <v>23</v>
      </c>
      <c r="G105" s="14">
        <v>19900</v>
      </c>
      <c r="H105" s="14">
        <v>17900</v>
      </c>
    </row>
    <row r="106" spans="1:8" x14ac:dyDescent="0.3">
      <c r="A106" s="15" t="s">
        <v>8</v>
      </c>
      <c r="B106" s="16" t="s">
        <v>38</v>
      </c>
      <c r="C106" s="17" t="s">
        <v>39</v>
      </c>
      <c r="D106" s="17">
        <v>6</v>
      </c>
      <c r="E106" s="17" t="s">
        <v>13</v>
      </c>
      <c r="F106" s="18" t="s">
        <v>23</v>
      </c>
      <c r="G106" s="14">
        <v>18900</v>
      </c>
      <c r="H106" s="14">
        <v>16900</v>
      </c>
    </row>
    <row r="107" spans="1:8" x14ac:dyDescent="0.3">
      <c r="A107" s="15" t="s">
        <v>8</v>
      </c>
      <c r="B107" s="16" t="s">
        <v>38</v>
      </c>
      <c r="C107" s="17" t="s">
        <v>39</v>
      </c>
      <c r="D107" s="17">
        <v>7</v>
      </c>
      <c r="E107" s="17" t="s">
        <v>13</v>
      </c>
      <c r="F107" s="18" t="s">
        <v>23</v>
      </c>
      <c r="G107" s="14">
        <v>17900</v>
      </c>
      <c r="H107" s="14">
        <v>15900</v>
      </c>
    </row>
    <row r="108" spans="1:8" x14ac:dyDescent="0.3">
      <c r="A108" s="15" t="s">
        <v>8</v>
      </c>
      <c r="B108" s="16" t="s">
        <v>40</v>
      </c>
      <c r="C108" s="17" t="s">
        <v>41</v>
      </c>
      <c r="D108" s="17">
        <v>3</v>
      </c>
      <c r="E108" s="17" t="s">
        <v>11</v>
      </c>
      <c r="F108" s="18" t="s">
        <v>12</v>
      </c>
      <c r="G108" s="14">
        <v>64100</v>
      </c>
      <c r="H108" s="14">
        <v>64100</v>
      </c>
    </row>
    <row r="109" spans="1:8" x14ac:dyDescent="0.3">
      <c r="A109" s="15" t="s">
        <v>8</v>
      </c>
      <c r="B109" s="16" t="s">
        <v>40</v>
      </c>
      <c r="C109" s="17" t="s">
        <v>41</v>
      </c>
      <c r="D109" s="17">
        <v>5</v>
      </c>
      <c r="E109" s="17" t="s">
        <v>13</v>
      </c>
      <c r="F109" s="18" t="s">
        <v>12</v>
      </c>
      <c r="G109" s="14">
        <v>61600</v>
      </c>
      <c r="H109" s="14">
        <v>61600</v>
      </c>
    </row>
    <row r="110" spans="1:8" x14ac:dyDescent="0.3">
      <c r="A110" s="15" t="s">
        <v>8</v>
      </c>
      <c r="B110" s="16" t="s">
        <v>40</v>
      </c>
      <c r="C110" s="17" t="s">
        <v>41</v>
      </c>
      <c r="D110" s="17">
        <v>6</v>
      </c>
      <c r="E110" s="17" t="s">
        <v>13</v>
      </c>
      <c r="F110" s="18" t="s">
        <v>12</v>
      </c>
      <c r="G110" s="14">
        <v>60100</v>
      </c>
      <c r="H110" s="14">
        <v>60100</v>
      </c>
    </row>
    <row r="111" spans="1:8" x14ac:dyDescent="0.3">
      <c r="A111" s="15" t="s">
        <v>8</v>
      </c>
      <c r="B111" s="16" t="s">
        <v>42</v>
      </c>
      <c r="C111" s="17" t="s">
        <v>43</v>
      </c>
      <c r="D111" s="17">
        <v>3</v>
      </c>
      <c r="E111" s="17" t="s">
        <v>11</v>
      </c>
      <c r="F111" s="18" t="s">
        <v>12</v>
      </c>
      <c r="G111" s="14">
        <v>62900</v>
      </c>
      <c r="H111" s="14">
        <v>59900</v>
      </c>
    </row>
    <row r="112" spans="1:8" x14ac:dyDescent="0.3">
      <c r="A112" s="15" t="s">
        <v>8</v>
      </c>
      <c r="B112" s="16" t="s">
        <v>42</v>
      </c>
      <c r="C112" s="17" t="s">
        <v>43</v>
      </c>
      <c r="D112" s="17">
        <v>5</v>
      </c>
      <c r="E112" s="17" t="s">
        <v>13</v>
      </c>
      <c r="F112" s="18" t="s">
        <v>12</v>
      </c>
      <c r="G112" s="14">
        <v>60400</v>
      </c>
      <c r="H112" s="14">
        <v>57400</v>
      </c>
    </row>
    <row r="113" spans="1:8" x14ac:dyDescent="0.3">
      <c r="A113" s="15" t="s">
        <v>8</v>
      </c>
      <c r="B113" s="16" t="s">
        <v>42</v>
      </c>
      <c r="C113" s="17" t="s">
        <v>43</v>
      </c>
      <c r="D113" s="17">
        <v>6</v>
      </c>
      <c r="E113" s="17" t="s">
        <v>13</v>
      </c>
      <c r="F113" s="18" t="s">
        <v>12</v>
      </c>
      <c r="G113" s="14">
        <v>58900</v>
      </c>
      <c r="H113" s="14">
        <v>55900</v>
      </c>
    </row>
    <row r="114" spans="1:8" x14ac:dyDescent="0.3">
      <c r="A114" s="15" t="s">
        <v>8</v>
      </c>
      <c r="B114" s="16" t="s">
        <v>44</v>
      </c>
      <c r="C114" s="17" t="s">
        <v>45</v>
      </c>
      <c r="D114" s="17">
        <v>3</v>
      </c>
      <c r="E114" s="17" t="s">
        <v>11</v>
      </c>
      <c r="F114" s="18" t="s">
        <v>12</v>
      </c>
      <c r="G114" s="14">
        <v>55900</v>
      </c>
      <c r="H114" s="14">
        <v>52900</v>
      </c>
    </row>
    <row r="115" spans="1:8" x14ac:dyDescent="0.3">
      <c r="A115" s="15" t="s">
        <v>8</v>
      </c>
      <c r="B115" s="16" t="s">
        <v>44</v>
      </c>
      <c r="C115" s="17" t="s">
        <v>45</v>
      </c>
      <c r="D115" s="17">
        <v>5</v>
      </c>
      <c r="E115" s="17" t="s">
        <v>13</v>
      </c>
      <c r="F115" s="18" t="s">
        <v>12</v>
      </c>
      <c r="G115" s="14">
        <v>53400</v>
      </c>
      <c r="H115" s="14">
        <v>50400</v>
      </c>
    </row>
    <row r="116" spans="1:8" x14ac:dyDescent="0.3">
      <c r="A116" s="15" t="s">
        <v>8</v>
      </c>
      <c r="B116" s="16" t="s">
        <v>44</v>
      </c>
      <c r="C116" s="17" t="s">
        <v>45</v>
      </c>
      <c r="D116" s="17">
        <v>6</v>
      </c>
      <c r="E116" s="17" t="s">
        <v>13</v>
      </c>
      <c r="F116" s="18" t="s">
        <v>12</v>
      </c>
      <c r="G116" s="14">
        <v>51900</v>
      </c>
      <c r="H116" s="14">
        <v>48900</v>
      </c>
    </row>
    <row r="117" spans="1:8" x14ac:dyDescent="0.3">
      <c r="A117" s="15" t="s">
        <v>8</v>
      </c>
      <c r="B117" s="16" t="s">
        <v>46</v>
      </c>
      <c r="C117" s="17" t="s">
        <v>47</v>
      </c>
      <c r="D117" s="17">
        <v>3</v>
      </c>
      <c r="E117" s="17" t="s">
        <v>11</v>
      </c>
      <c r="F117" s="18" t="s">
        <v>22</v>
      </c>
      <c r="G117" s="14">
        <v>39900</v>
      </c>
      <c r="H117" s="14">
        <v>32900</v>
      </c>
    </row>
    <row r="118" spans="1:8" x14ac:dyDescent="0.3">
      <c r="A118" s="15" t="s">
        <v>8</v>
      </c>
      <c r="B118" s="16" t="s">
        <v>46</v>
      </c>
      <c r="C118" s="17" t="s">
        <v>47</v>
      </c>
      <c r="D118" s="17">
        <v>5</v>
      </c>
      <c r="E118" s="17" t="s">
        <v>13</v>
      </c>
      <c r="F118" s="18" t="s">
        <v>22</v>
      </c>
      <c r="G118" s="14">
        <v>37400</v>
      </c>
      <c r="H118" s="14">
        <v>30400</v>
      </c>
    </row>
    <row r="119" spans="1:8" x14ac:dyDescent="0.3">
      <c r="A119" s="15" t="s">
        <v>8</v>
      </c>
      <c r="B119" s="16" t="s">
        <v>46</v>
      </c>
      <c r="C119" s="17" t="s">
        <v>47</v>
      </c>
      <c r="D119" s="17">
        <v>6</v>
      </c>
      <c r="E119" s="17" t="s">
        <v>13</v>
      </c>
      <c r="F119" s="18" t="s">
        <v>22</v>
      </c>
      <c r="G119" s="14">
        <v>34900</v>
      </c>
      <c r="H119" s="14">
        <v>27900</v>
      </c>
    </row>
    <row r="120" spans="1:8" x14ac:dyDescent="0.3">
      <c r="A120" s="15" t="s">
        <v>8</v>
      </c>
      <c r="B120" s="16" t="s">
        <v>46</v>
      </c>
      <c r="C120" s="17" t="s">
        <v>47</v>
      </c>
      <c r="D120" s="17">
        <v>3</v>
      </c>
      <c r="E120" s="17" t="s">
        <v>11</v>
      </c>
      <c r="F120" s="18" t="s">
        <v>23</v>
      </c>
      <c r="G120" s="14">
        <v>37900</v>
      </c>
      <c r="H120" s="14">
        <v>30900</v>
      </c>
    </row>
    <row r="121" spans="1:8" x14ac:dyDescent="0.3">
      <c r="A121" s="15" t="s">
        <v>8</v>
      </c>
      <c r="B121" s="16" t="s">
        <v>46</v>
      </c>
      <c r="C121" s="17" t="s">
        <v>47</v>
      </c>
      <c r="D121" s="17">
        <v>5</v>
      </c>
      <c r="E121" s="17" t="s">
        <v>13</v>
      </c>
      <c r="F121" s="18" t="s">
        <v>23</v>
      </c>
      <c r="G121" s="14">
        <v>35400</v>
      </c>
      <c r="H121" s="14">
        <v>28400</v>
      </c>
    </row>
    <row r="122" spans="1:8" x14ac:dyDescent="0.3">
      <c r="A122" s="15" t="s">
        <v>8</v>
      </c>
      <c r="B122" s="16" t="s">
        <v>46</v>
      </c>
      <c r="C122" s="17" t="s">
        <v>47</v>
      </c>
      <c r="D122" s="17">
        <v>6</v>
      </c>
      <c r="E122" s="17" t="s">
        <v>13</v>
      </c>
      <c r="F122" s="18" t="s">
        <v>23</v>
      </c>
      <c r="G122" s="14">
        <v>32900</v>
      </c>
      <c r="H122" s="14">
        <v>25900</v>
      </c>
    </row>
    <row r="123" spans="1:8" x14ac:dyDescent="0.3">
      <c r="A123" s="15" t="s">
        <v>8</v>
      </c>
      <c r="B123" s="16" t="s">
        <v>48</v>
      </c>
      <c r="C123" s="17" t="s">
        <v>49</v>
      </c>
      <c r="D123" s="17">
        <v>3</v>
      </c>
      <c r="E123" s="17" t="s">
        <v>11</v>
      </c>
      <c r="F123" s="18" t="s">
        <v>14</v>
      </c>
      <c r="G123" s="14">
        <v>45900</v>
      </c>
      <c r="H123" s="14">
        <v>41900</v>
      </c>
    </row>
    <row r="124" spans="1:8" x14ac:dyDescent="0.3">
      <c r="A124" s="15" t="s">
        <v>8</v>
      </c>
      <c r="B124" s="16" t="s">
        <v>48</v>
      </c>
      <c r="C124" s="17" t="s">
        <v>49</v>
      </c>
      <c r="D124" s="17">
        <v>5</v>
      </c>
      <c r="E124" s="17" t="s">
        <v>13</v>
      </c>
      <c r="F124" s="18" t="s">
        <v>14</v>
      </c>
      <c r="G124" s="14">
        <v>42900</v>
      </c>
      <c r="H124" s="14">
        <v>38900</v>
      </c>
    </row>
    <row r="125" spans="1:8" x14ac:dyDescent="0.3">
      <c r="A125" s="15" t="s">
        <v>8</v>
      </c>
      <c r="B125" s="16" t="s">
        <v>48</v>
      </c>
      <c r="C125" s="17" t="s">
        <v>49</v>
      </c>
      <c r="D125" s="17">
        <v>6</v>
      </c>
      <c r="E125" s="17" t="s">
        <v>13</v>
      </c>
      <c r="F125" s="18" t="s">
        <v>14</v>
      </c>
      <c r="G125" s="14">
        <v>40900</v>
      </c>
      <c r="H125" s="14">
        <v>36900</v>
      </c>
    </row>
    <row r="126" spans="1:8" x14ac:dyDescent="0.3">
      <c r="A126" s="15" t="s">
        <v>8</v>
      </c>
      <c r="B126" s="16" t="s">
        <v>48</v>
      </c>
      <c r="C126" s="17" t="s">
        <v>49</v>
      </c>
      <c r="D126" s="17">
        <v>7</v>
      </c>
      <c r="E126" s="17" t="s">
        <v>13</v>
      </c>
      <c r="F126" s="18" t="s">
        <v>14</v>
      </c>
      <c r="G126" s="14">
        <v>38900</v>
      </c>
      <c r="H126" s="14">
        <v>34900</v>
      </c>
    </row>
    <row r="127" spans="1:8" x14ac:dyDescent="0.3">
      <c r="A127" s="15" t="s">
        <v>8</v>
      </c>
      <c r="B127" s="16" t="s">
        <v>48</v>
      </c>
      <c r="C127" s="17" t="s">
        <v>49</v>
      </c>
      <c r="D127" s="17">
        <v>3</v>
      </c>
      <c r="E127" s="17" t="s">
        <v>11</v>
      </c>
      <c r="F127" s="18" t="s">
        <v>23</v>
      </c>
      <c r="G127" s="14">
        <v>41900</v>
      </c>
      <c r="H127" s="14">
        <v>37900</v>
      </c>
    </row>
    <row r="128" spans="1:8" x14ac:dyDescent="0.3">
      <c r="A128" s="15" t="s">
        <v>8</v>
      </c>
      <c r="B128" s="16" t="s">
        <v>48</v>
      </c>
      <c r="C128" s="17" t="s">
        <v>49</v>
      </c>
      <c r="D128" s="17">
        <v>5</v>
      </c>
      <c r="E128" s="17" t="s">
        <v>13</v>
      </c>
      <c r="F128" s="18" t="s">
        <v>23</v>
      </c>
      <c r="G128" s="14">
        <v>38900</v>
      </c>
      <c r="H128" s="14">
        <v>34900</v>
      </c>
    </row>
    <row r="129" spans="1:8" x14ac:dyDescent="0.3">
      <c r="A129" s="15" t="s">
        <v>8</v>
      </c>
      <c r="B129" s="16" t="s">
        <v>48</v>
      </c>
      <c r="C129" s="17" t="s">
        <v>49</v>
      </c>
      <c r="D129" s="17">
        <v>6</v>
      </c>
      <c r="E129" s="17" t="s">
        <v>13</v>
      </c>
      <c r="F129" s="18" t="s">
        <v>23</v>
      </c>
      <c r="G129" s="14">
        <v>36900</v>
      </c>
      <c r="H129" s="14">
        <v>32900</v>
      </c>
    </row>
    <row r="130" spans="1:8" x14ac:dyDescent="0.3">
      <c r="A130" s="15" t="s">
        <v>8</v>
      </c>
      <c r="B130" s="16" t="s">
        <v>48</v>
      </c>
      <c r="C130" s="17" t="s">
        <v>49</v>
      </c>
      <c r="D130" s="17">
        <v>7</v>
      </c>
      <c r="E130" s="17" t="s">
        <v>13</v>
      </c>
      <c r="F130" s="18" t="s">
        <v>23</v>
      </c>
      <c r="G130" s="14">
        <v>34900</v>
      </c>
      <c r="H130" s="14">
        <v>30900</v>
      </c>
    </row>
    <row r="131" spans="1:8" x14ac:dyDescent="0.3">
      <c r="A131" s="15" t="s">
        <v>8</v>
      </c>
      <c r="B131" s="16" t="s">
        <v>50</v>
      </c>
      <c r="C131" s="17" t="s">
        <v>51</v>
      </c>
      <c r="D131" s="17">
        <v>3</v>
      </c>
      <c r="E131" s="17" t="s">
        <v>11</v>
      </c>
      <c r="F131" s="18" t="s">
        <v>14</v>
      </c>
      <c r="G131" s="14">
        <v>41900</v>
      </c>
      <c r="H131" s="14">
        <v>37900</v>
      </c>
    </row>
    <row r="132" spans="1:8" x14ac:dyDescent="0.3">
      <c r="A132" s="15" t="s">
        <v>8</v>
      </c>
      <c r="B132" s="16" t="s">
        <v>50</v>
      </c>
      <c r="C132" s="17" t="s">
        <v>51</v>
      </c>
      <c r="D132" s="17">
        <v>5</v>
      </c>
      <c r="E132" s="17" t="s">
        <v>13</v>
      </c>
      <c r="F132" s="18" t="s">
        <v>14</v>
      </c>
      <c r="G132" s="14">
        <v>39400</v>
      </c>
      <c r="H132" s="14">
        <v>35400</v>
      </c>
    </row>
    <row r="133" spans="1:8" x14ac:dyDescent="0.3">
      <c r="A133" s="15" t="s">
        <v>8</v>
      </c>
      <c r="B133" s="16" t="s">
        <v>50</v>
      </c>
      <c r="C133" s="17" t="s">
        <v>51</v>
      </c>
      <c r="D133" s="17">
        <v>6</v>
      </c>
      <c r="E133" s="17" t="s">
        <v>13</v>
      </c>
      <c r="F133" s="18" t="s">
        <v>14</v>
      </c>
      <c r="G133" s="14">
        <v>37900</v>
      </c>
      <c r="H133" s="14">
        <v>33900</v>
      </c>
    </row>
    <row r="134" spans="1:8" x14ac:dyDescent="0.3">
      <c r="A134" s="15" t="s">
        <v>8</v>
      </c>
      <c r="B134" s="16" t="s">
        <v>50</v>
      </c>
      <c r="C134" s="17" t="s">
        <v>51</v>
      </c>
      <c r="D134" s="17">
        <v>7</v>
      </c>
      <c r="E134" s="17" t="s">
        <v>13</v>
      </c>
      <c r="F134" s="18" t="s">
        <v>14</v>
      </c>
      <c r="G134" s="14">
        <v>36400</v>
      </c>
      <c r="H134" s="14">
        <v>32400</v>
      </c>
    </row>
    <row r="135" spans="1:8" x14ac:dyDescent="0.3">
      <c r="A135" s="15" t="s">
        <v>8</v>
      </c>
      <c r="B135" s="16" t="s">
        <v>50</v>
      </c>
      <c r="C135" s="17" t="s">
        <v>51</v>
      </c>
      <c r="D135" s="17">
        <v>3</v>
      </c>
      <c r="E135" s="17" t="s">
        <v>11</v>
      </c>
      <c r="F135" s="18" t="s">
        <v>23</v>
      </c>
      <c r="G135" s="14">
        <v>37900</v>
      </c>
      <c r="H135" s="14">
        <v>33900</v>
      </c>
    </row>
    <row r="136" spans="1:8" x14ac:dyDescent="0.3">
      <c r="A136" s="15" t="s">
        <v>8</v>
      </c>
      <c r="B136" s="16" t="s">
        <v>50</v>
      </c>
      <c r="C136" s="17" t="s">
        <v>51</v>
      </c>
      <c r="D136" s="17">
        <v>5</v>
      </c>
      <c r="E136" s="17" t="s">
        <v>13</v>
      </c>
      <c r="F136" s="18" t="s">
        <v>23</v>
      </c>
      <c r="G136" s="14">
        <v>35400</v>
      </c>
      <c r="H136" s="14">
        <v>31400</v>
      </c>
    </row>
    <row r="137" spans="1:8" x14ac:dyDescent="0.3">
      <c r="A137" s="15" t="s">
        <v>8</v>
      </c>
      <c r="B137" s="16" t="s">
        <v>50</v>
      </c>
      <c r="C137" s="17" t="s">
        <v>51</v>
      </c>
      <c r="D137" s="17">
        <v>6</v>
      </c>
      <c r="E137" s="17" t="s">
        <v>13</v>
      </c>
      <c r="F137" s="18" t="s">
        <v>23</v>
      </c>
      <c r="G137" s="14">
        <v>33900</v>
      </c>
      <c r="H137" s="14">
        <v>29900</v>
      </c>
    </row>
    <row r="138" spans="1:8" x14ac:dyDescent="0.3">
      <c r="A138" s="15" t="s">
        <v>8</v>
      </c>
      <c r="B138" s="16" t="s">
        <v>50</v>
      </c>
      <c r="C138" s="17" t="s">
        <v>51</v>
      </c>
      <c r="D138" s="17">
        <v>7</v>
      </c>
      <c r="E138" s="17" t="s">
        <v>13</v>
      </c>
      <c r="F138" s="18" t="s">
        <v>23</v>
      </c>
      <c r="G138" s="14">
        <v>32400</v>
      </c>
      <c r="H138" s="14">
        <v>28400</v>
      </c>
    </row>
    <row r="139" spans="1:8" x14ac:dyDescent="0.3">
      <c r="A139" s="15" t="s">
        <v>8</v>
      </c>
      <c r="B139" s="16" t="s">
        <v>50</v>
      </c>
      <c r="C139" s="17" t="s">
        <v>52</v>
      </c>
      <c r="D139" s="17">
        <v>3</v>
      </c>
      <c r="E139" s="17" t="s">
        <v>11</v>
      </c>
      <c r="F139" s="18" t="s">
        <v>14</v>
      </c>
      <c r="G139" s="14">
        <v>39900</v>
      </c>
      <c r="H139" s="14">
        <v>35900</v>
      </c>
    </row>
    <row r="140" spans="1:8" x14ac:dyDescent="0.3">
      <c r="A140" s="15" t="s">
        <v>8</v>
      </c>
      <c r="B140" s="16" t="s">
        <v>50</v>
      </c>
      <c r="C140" s="17" t="s">
        <v>52</v>
      </c>
      <c r="D140" s="17">
        <v>5</v>
      </c>
      <c r="E140" s="17" t="s">
        <v>13</v>
      </c>
      <c r="F140" s="18" t="s">
        <v>14</v>
      </c>
      <c r="G140" s="14">
        <v>37400</v>
      </c>
      <c r="H140" s="14">
        <v>33400</v>
      </c>
    </row>
    <row r="141" spans="1:8" x14ac:dyDescent="0.3">
      <c r="A141" s="15" t="s">
        <v>8</v>
      </c>
      <c r="B141" s="16" t="s">
        <v>50</v>
      </c>
      <c r="C141" s="17" t="s">
        <v>52</v>
      </c>
      <c r="D141" s="17">
        <v>6</v>
      </c>
      <c r="E141" s="17" t="s">
        <v>13</v>
      </c>
      <c r="F141" s="18" t="s">
        <v>14</v>
      </c>
      <c r="G141" s="14">
        <v>35900</v>
      </c>
      <c r="H141" s="14">
        <v>31900</v>
      </c>
    </row>
    <row r="142" spans="1:8" x14ac:dyDescent="0.3">
      <c r="A142" s="15" t="s">
        <v>8</v>
      </c>
      <c r="B142" s="16" t="s">
        <v>50</v>
      </c>
      <c r="C142" s="17" t="s">
        <v>52</v>
      </c>
      <c r="D142" s="17">
        <v>7</v>
      </c>
      <c r="E142" s="17" t="s">
        <v>13</v>
      </c>
      <c r="F142" s="18" t="s">
        <v>14</v>
      </c>
      <c r="G142" s="14">
        <v>34400</v>
      </c>
      <c r="H142" s="14">
        <v>30400</v>
      </c>
    </row>
    <row r="143" spans="1:8" x14ac:dyDescent="0.3">
      <c r="A143" s="15" t="s">
        <v>8</v>
      </c>
      <c r="B143" s="16" t="s">
        <v>50</v>
      </c>
      <c r="C143" s="17" t="s">
        <v>52</v>
      </c>
      <c r="D143" s="17">
        <v>3</v>
      </c>
      <c r="E143" s="17" t="s">
        <v>11</v>
      </c>
      <c r="F143" s="18" t="s">
        <v>23</v>
      </c>
      <c r="G143" s="14">
        <v>35900</v>
      </c>
      <c r="H143" s="14">
        <v>31900</v>
      </c>
    </row>
    <row r="144" spans="1:8" x14ac:dyDescent="0.3">
      <c r="A144" s="15" t="s">
        <v>8</v>
      </c>
      <c r="B144" s="16" t="s">
        <v>50</v>
      </c>
      <c r="C144" s="17" t="s">
        <v>52</v>
      </c>
      <c r="D144" s="17">
        <v>5</v>
      </c>
      <c r="E144" s="17" t="s">
        <v>13</v>
      </c>
      <c r="F144" s="18" t="s">
        <v>23</v>
      </c>
      <c r="G144" s="14">
        <v>33400</v>
      </c>
      <c r="H144" s="14">
        <v>29400</v>
      </c>
    </row>
    <row r="145" spans="1:8" x14ac:dyDescent="0.3">
      <c r="A145" s="15" t="s">
        <v>8</v>
      </c>
      <c r="B145" s="16" t="s">
        <v>50</v>
      </c>
      <c r="C145" s="17" t="s">
        <v>52</v>
      </c>
      <c r="D145" s="17">
        <v>6</v>
      </c>
      <c r="E145" s="17" t="s">
        <v>13</v>
      </c>
      <c r="F145" s="18" t="s">
        <v>23</v>
      </c>
      <c r="G145" s="14">
        <v>31900</v>
      </c>
      <c r="H145" s="14">
        <v>27900</v>
      </c>
    </row>
    <row r="146" spans="1:8" x14ac:dyDescent="0.3">
      <c r="A146" s="15" t="s">
        <v>8</v>
      </c>
      <c r="B146" s="16" t="s">
        <v>50</v>
      </c>
      <c r="C146" s="17" t="s">
        <v>52</v>
      </c>
      <c r="D146" s="17">
        <v>7</v>
      </c>
      <c r="E146" s="17" t="s">
        <v>13</v>
      </c>
      <c r="F146" s="18" t="s">
        <v>23</v>
      </c>
      <c r="G146" s="14">
        <v>30400</v>
      </c>
      <c r="H146" s="14">
        <v>26400</v>
      </c>
    </row>
    <row r="147" spans="1:8" x14ac:dyDescent="0.3">
      <c r="A147" s="15" t="s">
        <v>8</v>
      </c>
      <c r="B147" s="16" t="s">
        <v>53</v>
      </c>
      <c r="C147" s="17" t="s">
        <v>54</v>
      </c>
      <c r="D147" s="17">
        <v>3</v>
      </c>
      <c r="E147" s="17" t="s">
        <v>11</v>
      </c>
      <c r="F147" s="18" t="s">
        <v>12</v>
      </c>
      <c r="G147" s="14">
        <v>65900</v>
      </c>
      <c r="H147" s="14">
        <v>60900</v>
      </c>
    </row>
    <row r="148" spans="1:8" x14ac:dyDescent="0.3">
      <c r="A148" s="15" t="s">
        <v>8</v>
      </c>
      <c r="B148" s="16" t="s">
        <v>53</v>
      </c>
      <c r="C148" s="17" t="s">
        <v>54</v>
      </c>
      <c r="D148" s="17">
        <v>5</v>
      </c>
      <c r="E148" s="17" t="s">
        <v>13</v>
      </c>
      <c r="F148" s="18" t="s">
        <v>12</v>
      </c>
      <c r="G148" s="14">
        <v>61900</v>
      </c>
      <c r="H148" s="14">
        <v>56900</v>
      </c>
    </row>
    <row r="149" spans="1:8" x14ac:dyDescent="0.3">
      <c r="A149" s="15" t="s">
        <v>8</v>
      </c>
      <c r="B149" s="16" t="s">
        <v>53</v>
      </c>
      <c r="C149" s="17" t="s">
        <v>54</v>
      </c>
      <c r="D149" s="17">
        <v>6</v>
      </c>
      <c r="E149" s="17" t="s">
        <v>13</v>
      </c>
      <c r="F149" s="18" t="s">
        <v>12</v>
      </c>
      <c r="G149" s="14">
        <v>58900</v>
      </c>
      <c r="H149" s="14">
        <v>53900</v>
      </c>
    </row>
    <row r="150" spans="1:8" x14ac:dyDescent="0.3">
      <c r="A150" s="15" t="s">
        <v>8</v>
      </c>
      <c r="B150" s="16" t="s">
        <v>53</v>
      </c>
      <c r="C150" s="17" t="s">
        <v>54</v>
      </c>
      <c r="D150" s="17">
        <v>7</v>
      </c>
      <c r="E150" s="17" t="s">
        <v>13</v>
      </c>
      <c r="F150" s="18" t="s">
        <v>12</v>
      </c>
      <c r="G150" s="14">
        <v>56900</v>
      </c>
      <c r="H150" s="14">
        <v>51900</v>
      </c>
    </row>
    <row r="151" spans="1:8" x14ac:dyDescent="0.3">
      <c r="A151" s="15" t="s">
        <v>8</v>
      </c>
      <c r="B151" s="16" t="s">
        <v>53</v>
      </c>
      <c r="C151" s="17" t="s">
        <v>54</v>
      </c>
      <c r="D151" s="17">
        <v>3</v>
      </c>
      <c r="E151" s="17" t="s">
        <v>11</v>
      </c>
      <c r="F151" s="18" t="s">
        <v>14</v>
      </c>
      <c r="G151" s="14">
        <v>62900</v>
      </c>
      <c r="H151" s="14">
        <v>57900</v>
      </c>
    </row>
    <row r="152" spans="1:8" x14ac:dyDescent="0.3">
      <c r="A152" s="15" t="s">
        <v>8</v>
      </c>
      <c r="B152" s="16" t="s">
        <v>53</v>
      </c>
      <c r="C152" s="17" t="s">
        <v>54</v>
      </c>
      <c r="D152" s="17">
        <v>5</v>
      </c>
      <c r="E152" s="17" t="s">
        <v>13</v>
      </c>
      <c r="F152" s="18" t="s">
        <v>14</v>
      </c>
      <c r="G152" s="14">
        <v>58900</v>
      </c>
      <c r="H152" s="14">
        <v>53900</v>
      </c>
    </row>
    <row r="153" spans="1:8" x14ac:dyDescent="0.3">
      <c r="A153" s="15" t="s">
        <v>8</v>
      </c>
      <c r="B153" s="16" t="s">
        <v>53</v>
      </c>
      <c r="C153" s="17" t="s">
        <v>54</v>
      </c>
      <c r="D153" s="17">
        <v>6</v>
      </c>
      <c r="E153" s="17" t="s">
        <v>13</v>
      </c>
      <c r="F153" s="18" t="s">
        <v>14</v>
      </c>
      <c r="G153" s="14">
        <v>55900</v>
      </c>
      <c r="H153" s="14">
        <v>50900</v>
      </c>
    </row>
    <row r="154" spans="1:8" x14ac:dyDescent="0.3">
      <c r="A154" s="15" t="s">
        <v>8</v>
      </c>
      <c r="B154" s="16" t="s">
        <v>53</v>
      </c>
      <c r="C154" s="17" t="s">
        <v>54</v>
      </c>
      <c r="D154" s="17">
        <v>7</v>
      </c>
      <c r="E154" s="17" t="s">
        <v>13</v>
      </c>
      <c r="F154" s="18" t="s">
        <v>14</v>
      </c>
      <c r="G154" s="14">
        <v>53900</v>
      </c>
      <c r="H154" s="14">
        <v>48900</v>
      </c>
    </row>
    <row r="155" spans="1:8" x14ac:dyDescent="0.3">
      <c r="A155" s="15" t="s">
        <v>55</v>
      </c>
      <c r="B155" s="16" t="s">
        <v>56</v>
      </c>
      <c r="C155" s="17" t="s">
        <v>57</v>
      </c>
      <c r="D155" s="17">
        <v>3</v>
      </c>
      <c r="E155" s="17" t="s">
        <v>11</v>
      </c>
      <c r="F155" s="18" t="s">
        <v>12</v>
      </c>
      <c r="G155" s="14">
        <v>57900</v>
      </c>
      <c r="H155" s="14">
        <v>52900</v>
      </c>
    </row>
    <row r="156" spans="1:8" x14ac:dyDescent="0.3">
      <c r="A156" s="15" t="s">
        <v>55</v>
      </c>
      <c r="B156" s="16" t="s">
        <v>56</v>
      </c>
      <c r="C156" s="17" t="s">
        <v>57</v>
      </c>
      <c r="D156" s="17">
        <v>5</v>
      </c>
      <c r="E156" s="17" t="s">
        <v>13</v>
      </c>
      <c r="F156" s="18" t="s">
        <v>12</v>
      </c>
      <c r="G156" s="14">
        <v>54900</v>
      </c>
      <c r="H156" s="14">
        <v>49900</v>
      </c>
    </row>
    <row r="157" spans="1:8" x14ac:dyDescent="0.3">
      <c r="A157" s="15" t="s">
        <v>55</v>
      </c>
      <c r="B157" s="16" t="s">
        <v>56</v>
      </c>
      <c r="C157" s="17" t="s">
        <v>57</v>
      </c>
      <c r="D157" s="17">
        <v>6</v>
      </c>
      <c r="E157" s="17" t="s">
        <v>13</v>
      </c>
      <c r="F157" s="18" t="s">
        <v>12</v>
      </c>
      <c r="G157" s="14">
        <v>52900</v>
      </c>
      <c r="H157" s="14">
        <v>47900</v>
      </c>
    </row>
    <row r="158" spans="1:8" x14ac:dyDescent="0.3">
      <c r="A158" s="15" t="s">
        <v>55</v>
      </c>
      <c r="B158" s="16" t="s">
        <v>56</v>
      </c>
      <c r="C158" s="17" t="s">
        <v>57</v>
      </c>
      <c r="D158" s="17">
        <v>7</v>
      </c>
      <c r="E158" s="17" t="s">
        <v>13</v>
      </c>
      <c r="F158" s="18" t="s">
        <v>12</v>
      </c>
      <c r="G158" s="14">
        <v>50900</v>
      </c>
      <c r="H158" s="14">
        <v>45900</v>
      </c>
    </row>
    <row r="159" spans="1:8" x14ac:dyDescent="0.3">
      <c r="A159" s="15" t="s">
        <v>55</v>
      </c>
      <c r="B159" s="16" t="s">
        <v>56</v>
      </c>
      <c r="C159" s="17" t="s">
        <v>57</v>
      </c>
      <c r="D159" s="17">
        <v>3</v>
      </c>
      <c r="E159" s="17" t="s">
        <v>11</v>
      </c>
      <c r="F159" s="18" t="s">
        <v>14</v>
      </c>
      <c r="G159" s="14">
        <v>54900</v>
      </c>
      <c r="H159" s="14">
        <v>49900</v>
      </c>
    </row>
    <row r="160" spans="1:8" x14ac:dyDescent="0.3">
      <c r="A160" s="15" t="s">
        <v>55</v>
      </c>
      <c r="B160" s="16" t="s">
        <v>56</v>
      </c>
      <c r="C160" s="17" t="s">
        <v>57</v>
      </c>
      <c r="D160" s="17">
        <v>5</v>
      </c>
      <c r="E160" s="17" t="s">
        <v>13</v>
      </c>
      <c r="F160" s="18" t="s">
        <v>14</v>
      </c>
      <c r="G160" s="14">
        <v>51900</v>
      </c>
      <c r="H160" s="14">
        <v>46900</v>
      </c>
    </row>
    <row r="161" spans="1:8" x14ac:dyDescent="0.3">
      <c r="A161" s="15" t="s">
        <v>55</v>
      </c>
      <c r="B161" s="16" t="s">
        <v>56</v>
      </c>
      <c r="C161" s="17" t="s">
        <v>57</v>
      </c>
      <c r="D161" s="17">
        <v>6</v>
      </c>
      <c r="E161" s="17" t="s">
        <v>13</v>
      </c>
      <c r="F161" s="18" t="s">
        <v>14</v>
      </c>
      <c r="G161" s="14">
        <v>49900</v>
      </c>
      <c r="H161" s="14">
        <v>44900</v>
      </c>
    </row>
    <row r="162" spans="1:8" x14ac:dyDescent="0.3">
      <c r="A162" s="15" t="s">
        <v>55</v>
      </c>
      <c r="B162" s="16" t="s">
        <v>56</v>
      </c>
      <c r="C162" s="17" t="s">
        <v>57</v>
      </c>
      <c r="D162" s="17">
        <v>7</v>
      </c>
      <c r="E162" s="17" t="s">
        <v>13</v>
      </c>
      <c r="F162" s="18" t="s">
        <v>14</v>
      </c>
      <c r="G162" s="14">
        <v>47900</v>
      </c>
      <c r="H162" s="14">
        <v>42900</v>
      </c>
    </row>
    <row r="163" spans="1:8" x14ac:dyDescent="0.3">
      <c r="A163" s="15" t="s">
        <v>8</v>
      </c>
      <c r="B163" s="16" t="s">
        <v>58</v>
      </c>
      <c r="C163" s="17" t="s">
        <v>59</v>
      </c>
      <c r="D163" s="17">
        <v>3</v>
      </c>
      <c r="E163" s="17" t="s">
        <v>11</v>
      </c>
      <c r="F163" s="18" t="s">
        <v>12</v>
      </c>
      <c r="G163" s="14">
        <v>61900</v>
      </c>
      <c r="H163" s="14">
        <v>56900</v>
      </c>
    </row>
    <row r="164" spans="1:8" x14ac:dyDescent="0.3">
      <c r="A164" s="15" t="s">
        <v>8</v>
      </c>
      <c r="B164" s="16" t="s">
        <v>58</v>
      </c>
      <c r="C164" s="17" t="s">
        <v>59</v>
      </c>
      <c r="D164" s="17">
        <v>5</v>
      </c>
      <c r="E164" s="17" t="s">
        <v>13</v>
      </c>
      <c r="F164" s="18" t="s">
        <v>12</v>
      </c>
      <c r="G164" s="14">
        <v>57900</v>
      </c>
      <c r="H164" s="14">
        <v>52900</v>
      </c>
    </row>
    <row r="165" spans="1:8" x14ac:dyDescent="0.3">
      <c r="A165" s="15" t="s">
        <v>8</v>
      </c>
      <c r="B165" s="16" t="s">
        <v>58</v>
      </c>
      <c r="C165" s="17" t="s">
        <v>59</v>
      </c>
      <c r="D165" s="17">
        <v>6</v>
      </c>
      <c r="E165" s="17" t="s">
        <v>13</v>
      </c>
      <c r="F165" s="18" t="s">
        <v>12</v>
      </c>
      <c r="G165" s="14">
        <v>55900</v>
      </c>
      <c r="H165" s="14">
        <v>50900</v>
      </c>
    </row>
    <row r="166" spans="1:8" x14ac:dyDescent="0.3">
      <c r="A166" s="15" t="s">
        <v>8</v>
      </c>
      <c r="B166" s="16" t="s">
        <v>58</v>
      </c>
      <c r="C166" s="17" t="s">
        <v>59</v>
      </c>
      <c r="D166" s="17">
        <v>7</v>
      </c>
      <c r="E166" s="17" t="s">
        <v>13</v>
      </c>
      <c r="F166" s="18" t="s">
        <v>12</v>
      </c>
      <c r="G166" s="14">
        <v>53900</v>
      </c>
      <c r="H166" s="14">
        <v>48900</v>
      </c>
    </row>
    <row r="167" spans="1:8" x14ac:dyDescent="0.3">
      <c r="A167" s="15" t="s">
        <v>8</v>
      </c>
      <c r="B167" s="16" t="s">
        <v>58</v>
      </c>
      <c r="C167" s="17" t="s">
        <v>59</v>
      </c>
      <c r="D167" s="17">
        <v>3</v>
      </c>
      <c r="E167" s="17" t="s">
        <v>11</v>
      </c>
      <c r="F167" s="18" t="s">
        <v>14</v>
      </c>
      <c r="G167" s="14">
        <v>58900</v>
      </c>
      <c r="H167" s="14">
        <v>53900</v>
      </c>
    </row>
    <row r="168" spans="1:8" x14ac:dyDescent="0.3">
      <c r="A168" s="15" t="s">
        <v>8</v>
      </c>
      <c r="B168" s="16" t="s">
        <v>58</v>
      </c>
      <c r="C168" s="17" t="s">
        <v>59</v>
      </c>
      <c r="D168" s="17">
        <v>5</v>
      </c>
      <c r="E168" s="17" t="s">
        <v>13</v>
      </c>
      <c r="F168" s="18" t="s">
        <v>14</v>
      </c>
      <c r="G168" s="14">
        <v>54900</v>
      </c>
      <c r="H168" s="14">
        <v>49900</v>
      </c>
    </row>
    <row r="169" spans="1:8" x14ac:dyDescent="0.3">
      <c r="A169" s="15" t="s">
        <v>8</v>
      </c>
      <c r="B169" s="16" t="s">
        <v>58</v>
      </c>
      <c r="C169" s="17" t="s">
        <v>59</v>
      </c>
      <c r="D169" s="17">
        <v>6</v>
      </c>
      <c r="E169" s="17" t="s">
        <v>13</v>
      </c>
      <c r="F169" s="18" t="s">
        <v>14</v>
      </c>
      <c r="G169" s="14">
        <v>52900</v>
      </c>
      <c r="H169" s="14">
        <v>47900</v>
      </c>
    </row>
    <row r="170" spans="1:8" x14ac:dyDescent="0.3">
      <c r="A170" s="15" t="s">
        <v>8</v>
      </c>
      <c r="B170" s="16" t="s">
        <v>58</v>
      </c>
      <c r="C170" s="17" t="s">
        <v>59</v>
      </c>
      <c r="D170" s="17">
        <v>7</v>
      </c>
      <c r="E170" s="17" t="s">
        <v>13</v>
      </c>
      <c r="F170" s="18" t="s">
        <v>14</v>
      </c>
      <c r="G170" s="14">
        <v>50900</v>
      </c>
      <c r="H170" s="14">
        <v>45900</v>
      </c>
    </row>
    <row r="171" spans="1:8" x14ac:dyDescent="0.3">
      <c r="A171" s="15" t="s">
        <v>8</v>
      </c>
      <c r="B171" s="16" t="s">
        <v>58</v>
      </c>
      <c r="C171" s="17" t="s">
        <v>60</v>
      </c>
      <c r="D171" s="17">
        <v>3</v>
      </c>
      <c r="E171" s="17" t="s">
        <v>11</v>
      </c>
      <c r="F171" s="18" t="s">
        <v>12</v>
      </c>
      <c r="G171" s="14">
        <v>57900</v>
      </c>
      <c r="H171" s="14">
        <v>52900</v>
      </c>
    </row>
    <row r="172" spans="1:8" x14ac:dyDescent="0.3">
      <c r="A172" s="15" t="s">
        <v>8</v>
      </c>
      <c r="B172" s="16" t="s">
        <v>58</v>
      </c>
      <c r="C172" s="17" t="s">
        <v>60</v>
      </c>
      <c r="D172" s="17">
        <v>5</v>
      </c>
      <c r="E172" s="17" t="s">
        <v>13</v>
      </c>
      <c r="F172" s="18" t="s">
        <v>12</v>
      </c>
      <c r="G172" s="14">
        <v>53900</v>
      </c>
      <c r="H172" s="14">
        <v>48900</v>
      </c>
    </row>
    <row r="173" spans="1:8" x14ac:dyDescent="0.3">
      <c r="A173" s="15" t="s">
        <v>8</v>
      </c>
      <c r="B173" s="16" t="s">
        <v>58</v>
      </c>
      <c r="C173" s="17" t="s">
        <v>60</v>
      </c>
      <c r="D173" s="17">
        <v>6</v>
      </c>
      <c r="E173" s="17" t="s">
        <v>13</v>
      </c>
      <c r="F173" s="18" t="s">
        <v>12</v>
      </c>
      <c r="G173" s="14">
        <v>51900</v>
      </c>
      <c r="H173" s="14">
        <v>46900</v>
      </c>
    </row>
    <row r="174" spans="1:8" x14ac:dyDescent="0.3">
      <c r="A174" s="15" t="s">
        <v>8</v>
      </c>
      <c r="B174" s="16" t="s">
        <v>58</v>
      </c>
      <c r="C174" s="17" t="s">
        <v>60</v>
      </c>
      <c r="D174" s="17">
        <v>7</v>
      </c>
      <c r="E174" s="17" t="s">
        <v>13</v>
      </c>
      <c r="F174" s="18" t="s">
        <v>12</v>
      </c>
      <c r="G174" s="14">
        <v>49900</v>
      </c>
      <c r="H174" s="14">
        <v>44900</v>
      </c>
    </row>
    <row r="175" spans="1:8" x14ac:dyDescent="0.3">
      <c r="A175" s="15" t="s">
        <v>8</v>
      </c>
      <c r="B175" s="16" t="s">
        <v>58</v>
      </c>
      <c r="C175" s="17" t="s">
        <v>60</v>
      </c>
      <c r="D175" s="17">
        <v>3</v>
      </c>
      <c r="E175" s="17" t="s">
        <v>11</v>
      </c>
      <c r="F175" s="18" t="s">
        <v>14</v>
      </c>
      <c r="G175" s="14">
        <v>54900</v>
      </c>
      <c r="H175" s="14">
        <v>49900</v>
      </c>
    </row>
    <row r="176" spans="1:8" x14ac:dyDescent="0.3">
      <c r="A176" s="15" t="s">
        <v>8</v>
      </c>
      <c r="B176" s="16" t="s">
        <v>58</v>
      </c>
      <c r="C176" s="17" t="s">
        <v>60</v>
      </c>
      <c r="D176" s="17">
        <v>5</v>
      </c>
      <c r="E176" s="17" t="s">
        <v>13</v>
      </c>
      <c r="F176" s="18" t="s">
        <v>14</v>
      </c>
      <c r="G176" s="14">
        <v>50900</v>
      </c>
      <c r="H176" s="14">
        <v>45900</v>
      </c>
    </row>
    <row r="177" spans="1:8" x14ac:dyDescent="0.3">
      <c r="A177" s="15" t="s">
        <v>8</v>
      </c>
      <c r="B177" s="16" t="s">
        <v>58</v>
      </c>
      <c r="C177" s="17" t="s">
        <v>60</v>
      </c>
      <c r="D177" s="17">
        <v>6</v>
      </c>
      <c r="E177" s="17" t="s">
        <v>13</v>
      </c>
      <c r="F177" s="18" t="s">
        <v>14</v>
      </c>
      <c r="G177" s="14">
        <v>48900</v>
      </c>
      <c r="H177" s="14">
        <v>43900</v>
      </c>
    </row>
    <row r="178" spans="1:8" x14ac:dyDescent="0.3">
      <c r="A178" s="15" t="s">
        <v>8</v>
      </c>
      <c r="B178" s="16" t="s">
        <v>58</v>
      </c>
      <c r="C178" s="17" t="s">
        <v>60</v>
      </c>
      <c r="D178" s="17">
        <v>7</v>
      </c>
      <c r="E178" s="17" t="s">
        <v>13</v>
      </c>
      <c r="F178" s="18" t="s">
        <v>14</v>
      </c>
      <c r="G178" s="14">
        <v>46900</v>
      </c>
      <c r="H178" s="14">
        <v>41900</v>
      </c>
    </row>
    <row r="179" spans="1:8" x14ac:dyDescent="0.3">
      <c r="A179" s="15" t="s">
        <v>8</v>
      </c>
      <c r="B179" s="16" t="s">
        <v>61</v>
      </c>
      <c r="C179" s="17" t="s">
        <v>62</v>
      </c>
      <c r="D179" s="17">
        <v>3</v>
      </c>
      <c r="E179" s="17" t="s">
        <v>11</v>
      </c>
      <c r="F179" s="18" t="s">
        <v>12</v>
      </c>
      <c r="G179" s="14">
        <v>59900</v>
      </c>
      <c r="H179" s="14">
        <v>54900</v>
      </c>
    </row>
    <row r="180" spans="1:8" x14ac:dyDescent="0.3">
      <c r="A180" s="15" t="s">
        <v>8</v>
      </c>
      <c r="B180" s="16" t="s">
        <v>61</v>
      </c>
      <c r="C180" s="17" t="s">
        <v>62</v>
      </c>
      <c r="D180" s="17">
        <v>5</v>
      </c>
      <c r="E180" s="17" t="s">
        <v>13</v>
      </c>
      <c r="F180" s="18" t="s">
        <v>12</v>
      </c>
      <c r="G180" s="14">
        <v>56400</v>
      </c>
      <c r="H180" s="14">
        <v>51400</v>
      </c>
    </row>
    <row r="181" spans="1:8" x14ac:dyDescent="0.3">
      <c r="A181" s="15" t="s">
        <v>8</v>
      </c>
      <c r="B181" s="16" t="s">
        <v>61</v>
      </c>
      <c r="C181" s="17" t="s">
        <v>62</v>
      </c>
      <c r="D181" s="17">
        <v>6</v>
      </c>
      <c r="E181" s="17" t="s">
        <v>13</v>
      </c>
      <c r="F181" s="18" t="s">
        <v>12</v>
      </c>
      <c r="G181" s="14">
        <v>54900</v>
      </c>
      <c r="H181" s="14">
        <v>49900</v>
      </c>
    </row>
    <row r="182" spans="1:8" x14ac:dyDescent="0.3">
      <c r="A182" s="15" t="s">
        <v>8</v>
      </c>
      <c r="B182" s="16" t="s">
        <v>61</v>
      </c>
      <c r="C182" s="17" t="s">
        <v>62</v>
      </c>
      <c r="D182" s="17">
        <v>7</v>
      </c>
      <c r="E182" s="17" t="s">
        <v>13</v>
      </c>
      <c r="F182" s="18" t="s">
        <v>12</v>
      </c>
      <c r="G182" s="14">
        <v>53400</v>
      </c>
      <c r="H182" s="14">
        <v>48400</v>
      </c>
    </row>
    <row r="183" spans="1:8" x14ac:dyDescent="0.3">
      <c r="A183" s="15" t="s">
        <v>8</v>
      </c>
      <c r="B183" s="16" t="s">
        <v>61</v>
      </c>
      <c r="C183" s="17" t="s">
        <v>62</v>
      </c>
      <c r="D183" s="17">
        <v>3</v>
      </c>
      <c r="E183" s="17" t="s">
        <v>11</v>
      </c>
      <c r="F183" s="18" t="s">
        <v>14</v>
      </c>
      <c r="G183" s="14">
        <v>56900</v>
      </c>
      <c r="H183" s="14">
        <v>51900</v>
      </c>
    </row>
    <row r="184" spans="1:8" x14ac:dyDescent="0.3">
      <c r="A184" s="15" t="s">
        <v>8</v>
      </c>
      <c r="B184" s="16" t="s">
        <v>61</v>
      </c>
      <c r="C184" s="17" t="s">
        <v>62</v>
      </c>
      <c r="D184" s="17">
        <v>5</v>
      </c>
      <c r="E184" s="17" t="s">
        <v>13</v>
      </c>
      <c r="F184" s="18" t="s">
        <v>14</v>
      </c>
      <c r="G184" s="14">
        <v>53400</v>
      </c>
      <c r="H184" s="14">
        <v>48400</v>
      </c>
    </row>
    <row r="185" spans="1:8" x14ac:dyDescent="0.3">
      <c r="A185" s="15" t="s">
        <v>8</v>
      </c>
      <c r="B185" s="16" t="s">
        <v>61</v>
      </c>
      <c r="C185" s="17" t="s">
        <v>62</v>
      </c>
      <c r="D185" s="17">
        <v>6</v>
      </c>
      <c r="E185" s="17" t="s">
        <v>13</v>
      </c>
      <c r="F185" s="18" t="s">
        <v>14</v>
      </c>
      <c r="G185" s="14">
        <v>51900</v>
      </c>
      <c r="H185" s="14">
        <v>46900</v>
      </c>
    </row>
    <row r="186" spans="1:8" x14ac:dyDescent="0.3">
      <c r="A186" s="15" t="s">
        <v>8</v>
      </c>
      <c r="B186" s="16" t="s">
        <v>61</v>
      </c>
      <c r="C186" s="17" t="s">
        <v>62</v>
      </c>
      <c r="D186" s="17">
        <v>7</v>
      </c>
      <c r="E186" s="17" t="s">
        <v>13</v>
      </c>
      <c r="F186" s="18" t="s">
        <v>14</v>
      </c>
      <c r="G186" s="14">
        <v>50400</v>
      </c>
      <c r="H186" s="14">
        <v>45400</v>
      </c>
    </row>
    <row r="187" spans="1:8" x14ac:dyDescent="0.3">
      <c r="A187" s="15" t="s">
        <v>8</v>
      </c>
      <c r="B187" s="16" t="s">
        <v>61</v>
      </c>
      <c r="C187" s="17" t="s">
        <v>63</v>
      </c>
      <c r="D187" s="17">
        <v>3</v>
      </c>
      <c r="E187" s="17" t="s">
        <v>11</v>
      </c>
      <c r="F187" s="18" t="s">
        <v>12</v>
      </c>
      <c r="G187" s="14">
        <v>56900</v>
      </c>
      <c r="H187" s="14">
        <v>50900</v>
      </c>
    </row>
    <row r="188" spans="1:8" x14ac:dyDescent="0.3">
      <c r="A188" s="15" t="s">
        <v>8</v>
      </c>
      <c r="B188" s="16" t="s">
        <v>61</v>
      </c>
      <c r="C188" s="17" t="s">
        <v>63</v>
      </c>
      <c r="D188" s="17">
        <v>5</v>
      </c>
      <c r="E188" s="17" t="s">
        <v>13</v>
      </c>
      <c r="F188" s="18" t="s">
        <v>12</v>
      </c>
      <c r="G188" s="14">
        <v>52400</v>
      </c>
      <c r="H188" s="14">
        <v>47400</v>
      </c>
    </row>
    <row r="189" spans="1:8" x14ac:dyDescent="0.3">
      <c r="A189" s="15" t="s">
        <v>8</v>
      </c>
      <c r="B189" s="16" t="s">
        <v>61</v>
      </c>
      <c r="C189" s="17" t="s">
        <v>63</v>
      </c>
      <c r="D189" s="17">
        <v>6</v>
      </c>
      <c r="E189" s="17" t="s">
        <v>13</v>
      </c>
      <c r="F189" s="18" t="s">
        <v>12</v>
      </c>
      <c r="G189" s="14">
        <v>50900</v>
      </c>
      <c r="H189" s="14">
        <v>45900</v>
      </c>
    </row>
    <row r="190" spans="1:8" x14ac:dyDescent="0.3">
      <c r="A190" s="15" t="s">
        <v>8</v>
      </c>
      <c r="B190" s="16" t="s">
        <v>61</v>
      </c>
      <c r="C190" s="17" t="s">
        <v>63</v>
      </c>
      <c r="D190" s="17">
        <v>7</v>
      </c>
      <c r="E190" s="17" t="s">
        <v>13</v>
      </c>
      <c r="F190" s="18" t="s">
        <v>12</v>
      </c>
      <c r="G190" s="14">
        <v>49400</v>
      </c>
      <c r="H190" s="14">
        <v>44400</v>
      </c>
    </row>
    <row r="191" spans="1:8" x14ac:dyDescent="0.3">
      <c r="A191" s="15" t="s">
        <v>8</v>
      </c>
      <c r="B191" s="16" t="s">
        <v>61</v>
      </c>
      <c r="C191" s="17" t="s">
        <v>63</v>
      </c>
      <c r="D191" s="17">
        <v>3</v>
      </c>
      <c r="E191" s="17" t="s">
        <v>11</v>
      </c>
      <c r="F191" s="18" t="s">
        <v>14</v>
      </c>
      <c r="G191" s="14">
        <v>53900</v>
      </c>
      <c r="H191" s="14">
        <v>47900</v>
      </c>
    </row>
    <row r="192" spans="1:8" x14ac:dyDescent="0.3">
      <c r="A192" s="15" t="s">
        <v>8</v>
      </c>
      <c r="B192" s="16" t="s">
        <v>61</v>
      </c>
      <c r="C192" s="17" t="s">
        <v>63</v>
      </c>
      <c r="D192" s="17">
        <v>5</v>
      </c>
      <c r="E192" s="17" t="s">
        <v>13</v>
      </c>
      <c r="F192" s="18" t="s">
        <v>14</v>
      </c>
      <c r="G192" s="14">
        <v>49400</v>
      </c>
      <c r="H192" s="14">
        <v>44400</v>
      </c>
    </row>
    <row r="193" spans="1:8" x14ac:dyDescent="0.3">
      <c r="A193" s="15" t="s">
        <v>8</v>
      </c>
      <c r="B193" s="16" t="s">
        <v>61</v>
      </c>
      <c r="C193" s="17" t="s">
        <v>63</v>
      </c>
      <c r="D193" s="17">
        <v>6</v>
      </c>
      <c r="E193" s="17" t="s">
        <v>13</v>
      </c>
      <c r="F193" s="18" t="s">
        <v>14</v>
      </c>
      <c r="G193" s="14">
        <v>47900</v>
      </c>
      <c r="H193" s="14">
        <v>42900</v>
      </c>
    </row>
    <row r="194" spans="1:8" x14ac:dyDescent="0.3">
      <c r="A194" s="15" t="s">
        <v>8</v>
      </c>
      <c r="B194" s="16" t="s">
        <v>61</v>
      </c>
      <c r="C194" s="17" t="s">
        <v>63</v>
      </c>
      <c r="D194" s="17">
        <v>7</v>
      </c>
      <c r="E194" s="17" t="s">
        <v>13</v>
      </c>
      <c r="F194" s="18" t="s">
        <v>14</v>
      </c>
      <c r="G194" s="14">
        <v>46400</v>
      </c>
      <c r="H194" s="14">
        <v>41400</v>
      </c>
    </row>
    <row r="195" spans="1:8" x14ac:dyDescent="0.3">
      <c r="A195" s="15" t="s">
        <v>8</v>
      </c>
      <c r="B195" s="16" t="s">
        <v>64</v>
      </c>
      <c r="C195" s="17" t="s">
        <v>65</v>
      </c>
      <c r="D195" s="17">
        <v>3</v>
      </c>
      <c r="E195" s="17" t="s">
        <v>11</v>
      </c>
      <c r="F195" s="18" t="s">
        <v>12</v>
      </c>
      <c r="G195" s="14">
        <v>54400</v>
      </c>
      <c r="H195" s="14">
        <v>50400</v>
      </c>
    </row>
    <row r="196" spans="1:8" x14ac:dyDescent="0.3">
      <c r="A196" s="15" t="s">
        <v>8</v>
      </c>
      <c r="B196" s="16" t="s">
        <v>64</v>
      </c>
      <c r="C196" s="17" t="s">
        <v>65</v>
      </c>
      <c r="D196" s="17">
        <v>5</v>
      </c>
      <c r="E196" s="17" t="s">
        <v>13</v>
      </c>
      <c r="F196" s="18" t="s">
        <v>12</v>
      </c>
      <c r="G196" s="14">
        <v>51400</v>
      </c>
      <c r="H196" s="14">
        <v>47400</v>
      </c>
    </row>
    <row r="197" spans="1:8" x14ac:dyDescent="0.3">
      <c r="A197" s="15" t="s">
        <v>8</v>
      </c>
      <c r="B197" s="16" t="s">
        <v>64</v>
      </c>
      <c r="C197" s="17" t="s">
        <v>65</v>
      </c>
      <c r="D197" s="17">
        <v>6</v>
      </c>
      <c r="E197" s="17" t="s">
        <v>13</v>
      </c>
      <c r="F197" s="18" t="s">
        <v>12</v>
      </c>
      <c r="G197" s="14">
        <v>49400</v>
      </c>
      <c r="H197" s="14">
        <v>45400</v>
      </c>
    </row>
    <row r="198" spans="1:8" x14ac:dyDescent="0.3">
      <c r="A198" s="15" t="s">
        <v>8</v>
      </c>
      <c r="B198" s="16" t="s">
        <v>64</v>
      </c>
      <c r="C198" s="17" t="s">
        <v>65</v>
      </c>
      <c r="D198" s="17">
        <v>7</v>
      </c>
      <c r="E198" s="17" t="s">
        <v>13</v>
      </c>
      <c r="F198" s="18" t="s">
        <v>12</v>
      </c>
      <c r="G198" s="14">
        <v>47400</v>
      </c>
      <c r="H198" s="14">
        <v>43400</v>
      </c>
    </row>
    <row r="199" spans="1:8" x14ac:dyDescent="0.3">
      <c r="A199" s="15" t="s">
        <v>8</v>
      </c>
      <c r="B199" s="16" t="s">
        <v>64</v>
      </c>
      <c r="C199" s="17" t="s">
        <v>65</v>
      </c>
      <c r="D199" s="17">
        <v>3</v>
      </c>
      <c r="E199" s="17" t="s">
        <v>11</v>
      </c>
      <c r="F199" s="18" t="s">
        <v>14</v>
      </c>
      <c r="G199" s="14">
        <v>51400</v>
      </c>
      <c r="H199" s="14">
        <v>47400</v>
      </c>
    </row>
    <row r="200" spans="1:8" x14ac:dyDescent="0.3">
      <c r="A200" s="15" t="s">
        <v>8</v>
      </c>
      <c r="B200" s="16" t="s">
        <v>64</v>
      </c>
      <c r="C200" s="17" t="s">
        <v>65</v>
      </c>
      <c r="D200" s="17">
        <v>5</v>
      </c>
      <c r="E200" s="17" t="s">
        <v>13</v>
      </c>
      <c r="F200" s="18" t="s">
        <v>14</v>
      </c>
      <c r="G200" s="14">
        <v>48400</v>
      </c>
      <c r="H200" s="14">
        <v>44400</v>
      </c>
    </row>
    <row r="201" spans="1:8" x14ac:dyDescent="0.3">
      <c r="A201" s="15" t="s">
        <v>8</v>
      </c>
      <c r="B201" s="16" t="s">
        <v>64</v>
      </c>
      <c r="C201" s="17" t="s">
        <v>65</v>
      </c>
      <c r="D201" s="17">
        <v>6</v>
      </c>
      <c r="E201" s="17" t="s">
        <v>13</v>
      </c>
      <c r="F201" s="18" t="s">
        <v>14</v>
      </c>
      <c r="G201" s="14">
        <v>46400</v>
      </c>
      <c r="H201" s="14">
        <v>42400</v>
      </c>
    </row>
    <row r="202" spans="1:8" x14ac:dyDescent="0.3">
      <c r="A202" s="15" t="s">
        <v>8</v>
      </c>
      <c r="B202" s="16" t="s">
        <v>64</v>
      </c>
      <c r="C202" s="17" t="s">
        <v>65</v>
      </c>
      <c r="D202" s="17">
        <v>7</v>
      </c>
      <c r="E202" s="17" t="s">
        <v>13</v>
      </c>
      <c r="F202" s="18" t="s">
        <v>14</v>
      </c>
      <c r="G202" s="14">
        <v>44400</v>
      </c>
      <c r="H202" s="14">
        <v>40400</v>
      </c>
    </row>
    <row r="203" spans="1:8" x14ac:dyDescent="0.3">
      <c r="A203" s="15" t="s">
        <v>8</v>
      </c>
      <c r="B203" s="16" t="s">
        <v>66</v>
      </c>
      <c r="C203" s="17" t="s">
        <v>67</v>
      </c>
      <c r="D203" s="17">
        <v>3</v>
      </c>
      <c r="E203" s="17" t="s">
        <v>11</v>
      </c>
      <c r="F203" s="18" t="s">
        <v>22</v>
      </c>
      <c r="G203" s="14">
        <v>44900</v>
      </c>
      <c r="H203" s="14">
        <v>40900</v>
      </c>
    </row>
    <row r="204" spans="1:8" x14ac:dyDescent="0.3">
      <c r="A204" s="15" t="s">
        <v>8</v>
      </c>
      <c r="B204" s="16" t="s">
        <v>66</v>
      </c>
      <c r="C204" s="17" t="s">
        <v>67</v>
      </c>
      <c r="D204" s="17">
        <v>5</v>
      </c>
      <c r="E204" s="17" t="s">
        <v>13</v>
      </c>
      <c r="F204" s="18" t="s">
        <v>22</v>
      </c>
      <c r="G204" s="14">
        <v>41900</v>
      </c>
      <c r="H204" s="14">
        <v>37900</v>
      </c>
    </row>
    <row r="205" spans="1:8" x14ac:dyDescent="0.3">
      <c r="A205" s="15" t="s">
        <v>8</v>
      </c>
      <c r="B205" s="16" t="s">
        <v>66</v>
      </c>
      <c r="C205" s="17" t="s">
        <v>67</v>
      </c>
      <c r="D205" s="17">
        <v>6</v>
      </c>
      <c r="E205" s="17" t="s">
        <v>13</v>
      </c>
      <c r="F205" s="18" t="s">
        <v>22</v>
      </c>
      <c r="G205" s="14">
        <v>39900</v>
      </c>
      <c r="H205" s="14">
        <v>35900</v>
      </c>
    </row>
    <row r="206" spans="1:8" x14ac:dyDescent="0.3">
      <c r="A206" s="15" t="s">
        <v>8</v>
      </c>
      <c r="B206" s="16" t="s">
        <v>66</v>
      </c>
      <c r="C206" s="17" t="s">
        <v>67</v>
      </c>
      <c r="D206" s="17">
        <v>7</v>
      </c>
      <c r="E206" s="17" t="s">
        <v>13</v>
      </c>
      <c r="F206" s="18" t="s">
        <v>22</v>
      </c>
      <c r="G206" s="14">
        <v>37900</v>
      </c>
      <c r="H206" s="14">
        <v>33900</v>
      </c>
    </row>
    <row r="207" spans="1:8" x14ac:dyDescent="0.3">
      <c r="A207" s="15" t="s">
        <v>8</v>
      </c>
      <c r="B207" s="16" t="s">
        <v>66</v>
      </c>
      <c r="C207" s="17" t="s">
        <v>67</v>
      </c>
      <c r="D207" s="17">
        <v>3</v>
      </c>
      <c r="E207" s="17" t="s">
        <v>11</v>
      </c>
      <c r="F207" s="18" t="s">
        <v>23</v>
      </c>
      <c r="G207" s="14">
        <v>41900</v>
      </c>
      <c r="H207" s="14">
        <v>37900</v>
      </c>
    </row>
    <row r="208" spans="1:8" x14ac:dyDescent="0.3">
      <c r="A208" s="15" t="s">
        <v>8</v>
      </c>
      <c r="B208" s="16" t="s">
        <v>66</v>
      </c>
      <c r="C208" s="17" t="s">
        <v>67</v>
      </c>
      <c r="D208" s="17">
        <v>5</v>
      </c>
      <c r="E208" s="17" t="s">
        <v>13</v>
      </c>
      <c r="F208" s="18" t="s">
        <v>23</v>
      </c>
      <c r="G208" s="14">
        <v>38900</v>
      </c>
      <c r="H208" s="14">
        <v>34900</v>
      </c>
    </row>
    <row r="209" spans="1:8" x14ac:dyDescent="0.3">
      <c r="A209" s="15" t="s">
        <v>8</v>
      </c>
      <c r="B209" s="16" t="s">
        <v>66</v>
      </c>
      <c r="C209" s="17" t="s">
        <v>67</v>
      </c>
      <c r="D209" s="17">
        <v>6</v>
      </c>
      <c r="E209" s="17" t="s">
        <v>13</v>
      </c>
      <c r="F209" s="18" t="s">
        <v>23</v>
      </c>
      <c r="G209" s="14">
        <v>36900</v>
      </c>
      <c r="H209" s="14">
        <v>32900</v>
      </c>
    </row>
    <row r="210" spans="1:8" x14ac:dyDescent="0.3">
      <c r="A210" s="15" t="s">
        <v>8</v>
      </c>
      <c r="B210" s="16" t="s">
        <v>66</v>
      </c>
      <c r="C210" s="17" t="s">
        <v>67</v>
      </c>
      <c r="D210" s="17">
        <v>7</v>
      </c>
      <c r="E210" s="17" t="s">
        <v>13</v>
      </c>
      <c r="F210" s="18" t="s">
        <v>23</v>
      </c>
      <c r="G210" s="14">
        <v>34900</v>
      </c>
      <c r="H210" s="14">
        <v>30900</v>
      </c>
    </row>
    <row r="211" spans="1:8" x14ac:dyDescent="0.3">
      <c r="A211" s="15" t="s">
        <v>8</v>
      </c>
      <c r="B211" s="16" t="s">
        <v>66</v>
      </c>
      <c r="C211" s="17" t="s">
        <v>68</v>
      </c>
      <c r="D211" s="17">
        <v>3</v>
      </c>
      <c r="E211" s="17" t="s">
        <v>11</v>
      </c>
      <c r="F211" s="18" t="s">
        <v>22</v>
      </c>
      <c r="G211" s="14">
        <v>44900</v>
      </c>
      <c r="H211" s="14">
        <v>40900</v>
      </c>
    </row>
    <row r="212" spans="1:8" x14ac:dyDescent="0.3">
      <c r="A212" s="15" t="s">
        <v>8</v>
      </c>
      <c r="B212" s="16" t="s">
        <v>66</v>
      </c>
      <c r="C212" s="17" t="s">
        <v>68</v>
      </c>
      <c r="D212" s="17">
        <v>5</v>
      </c>
      <c r="E212" s="17" t="s">
        <v>13</v>
      </c>
      <c r="F212" s="18" t="s">
        <v>22</v>
      </c>
      <c r="G212" s="14">
        <v>41900</v>
      </c>
      <c r="H212" s="14">
        <v>37900</v>
      </c>
    </row>
    <row r="213" spans="1:8" x14ac:dyDescent="0.3">
      <c r="A213" s="15" t="s">
        <v>8</v>
      </c>
      <c r="B213" s="16" t="s">
        <v>66</v>
      </c>
      <c r="C213" s="17" t="s">
        <v>68</v>
      </c>
      <c r="D213" s="17">
        <v>6</v>
      </c>
      <c r="E213" s="17" t="s">
        <v>13</v>
      </c>
      <c r="F213" s="18" t="s">
        <v>22</v>
      </c>
      <c r="G213" s="14">
        <v>39900</v>
      </c>
      <c r="H213" s="14">
        <v>35900</v>
      </c>
    </row>
    <row r="214" spans="1:8" x14ac:dyDescent="0.3">
      <c r="A214" s="15" t="s">
        <v>8</v>
      </c>
      <c r="B214" s="16" t="s">
        <v>66</v>
      </c>
      <c r="C214" s="17" t="s">
        <v>68</v>
      </c>
      <c r="D214" s="17">
        <v>7</v>
      </c>
      <c r="E214" s="17" t="s">
        <v>13</v>
      </c>
      <c r="F214" s="18" t="s">
        <v>22</v>
      </c>
      <c r="G214" s="14">
        <v>37900</v>
      </c>
      <c r="H214" s="14">
        <v>33900</v>
      </c>
    </row>
    <row r="215" spans="1:8" x14ac:dyDescent="0.3">
      <c r="A215" s="15" t="s">
        <v>8</v>
      </c>
      <c r="B215" s="16" t="s">
        <v>66</v>
      </c>
      <c r="C215" s="17" t="s">
        <v>68</v>
      </c>
      <c r="D215" s="17">
        <v>3</v>
      </c>
      <c r="E215" s="17" t="s">
        <v>11</v>
      </c>
      <c r="F215" s="18" t="s">
        <v>23</v>
      </c>
      <c r="G215" s="14">
        <v>41900</v>
      </c>
      <c r="H215" s="14">
        <v>37900</v>
      </c>
    </row>
    <row r="216" spans="1:8" x14ac:dyDescent="0.3">
      <c r="A216" s="15" t="s">
        <v>8</v>
      </c>
      <c r="B216" s="16" t="s">
        <v>66</v>
      </c>
      <c r="C216" s="17" t="s">
        <v>68</v>
      </c>
      <c r="D216" s="17">
        <v>5</v>
      </c>
      <c r="E216" s="17" t="s">
        <v>13</v>
      </c>
      <c r="F216" s="18" t="s">
        <v>23</v>
      </c>
      <c r="G216" s="14">
        <v>38900</v>
      </c>
      <c r="H216" s="14">
        <v>34900</v>
      </c>
    </row>
    <row r="217" spans="1:8" x14ac:dyDescent="0.3">
      <c r="A217" s="15" t="s">
        <v>8</v>
      </c>
      <c r="B217" s="16" t="s">
        <v>66</v>
      </c>
      <c r="C217" s="17" t="s">
        <v>68</v>
      </c>
      <c r="D217" s="17">
        <v>6</v>
      </c>
      <c r="E217" s="17" t="s">
        <v>13</v>
      </c>
      <c r="F217" s="18" t="s">
        <v>23</v>
      </c>
      <c r="G217" s="14">
        <v>36900</v>
      </c>
      <c r="H217" s="14">
        <v>32900</v>
      </c>
    </row>
    <row r="218" spans="1:8" x14ac:dyDescent="0.3">
      <c r="A218" s="15" t="s">
        <v>8</v>
      </c>
      <c r="B218" s="16" t="s">
        <v>66</v>
      </c>
      <c r="C218" s="17" t="s">
        <v>68</v>
      </c>
      <c r="D218" s="17">
        <v>7</v>
      </c>
      <c r="E218" s="17" t="s">
        <v>13</v>
      </c>
      <c r="F218" s="18" t="s">
        <v>23</v>
      </c>
      <c r="G218" s="14">
        <v>34900</v>
      </c>
      <c r="H218" s="14">
        <v>30900</v>
      </c>
    </row>
    <row r="219" spans="1:8" x14ac:dyDescent="0.3">
      <c r="A219" s="15" t="s">
        <v>8</v>
      </c>
      <c r="B219" s="16" t="s">
        <v>69</v>
      </c>
      <c r="C219" s="17" t="s">
        <v>70</v>
      </c>
      <c r="D219" s="17">
        <v>3</v>
      </c>
      <c r="E219" s="17" t="s">
        <v>11</v>
      </c>
      <c r="F219" s="18" t="s">
        <v>12</v>
      </c>
      <c r="G219" s="14">
        <v>37900</v>
      </c>
      <c r="H219" s="14">
        <v>33900</v>
      </c>
    </row>
    <row r="220" spans="1:8" x14ac:dyDescent="0.3">
      <c r="A220" s="15" t="s">
        <v>8</v>
      </c>
      <c r="B220" s="16" t="s">
        <v>69</v>
      </c>
      <c r="C220" s="17" t="s">
        <v>70</v>
      </c>
      <c r="D220" s="17">
        <v>5</v>
      </c>
      <c r="E220" s="17" t="s">
        <v>13</v>
      </c>
      <c r="F220" s="18" t="s">
        <v>12</v>
      </c>
      <c r="G220" s="14">
        <v>36900</v>
      </c>
      <c r="H220" s="14">
        <v>32900</v>
      </c>
    </row>
    <row r="221" spans="1:8" x14ac:dyDescent="0.3">
      <c r="A221" s="15" t="s">
        <v>8</v>
      </c>
      <c r="B221" s="16" t="s">
        <v>69</v>
      </c>
      <c r="C221" s="17" t="s">
        <v>70</v>
      </c>
      <c r="D221" s="17">
        <v>6</v>
      </c>
      <c r="E221" s="17" t="s">
        <v>13</v>
      </c>
      <c r="F221" s="18" t="s">
        <v>12</v>
      </c>
      <c r="G221" s="14">
        <v>35900</v>
      </c>
      <c r="H221" s="14">
        <v>31900</v>
      </c>
    </row>
    <row r="222" spans="1:8" x14ac:dyDescent="0.3">
      <c r="A222" s="15" t="s">
        <v>8</v>
      </c>
      <c r="B222" s="16" t="s">
        <v>69</v>
      </c>
      <c r="C222" s="17" t="s">
        <v>70</v>
      </c>
      <c r="D222" s="17">
        <v>7</v>
      </c>
      <c r="E222" s="17" t="s">
        <v>13</v>
      </c>
      <c r="F222" s="18" t="s">
        <v>12</v>
      </c>
      <c r="G222" s="14">
        <v>34900</v>
      </c>
      <c r="H222" s="14">
        <v>30900</v>
      </c>
    </row>
    <row r="223" spans="1:8" x14ac:dyDescent="0.3">
      <c r="A223" s="15" t="s">
        <v>8</v>
      </c>
      <c r="B223" s="16" t="s">
        <v>69</v>
      </c>
      <c r="C223" s="17" t="s">
        <v>71</v>
      </c>
      <c r="D223" s="17">
        <v>3</v>
      </c>
      <c r="E223" s="17" t="s">
        <v>11</v>
      </c>
      <c r="F223" s="18" t="s">
        <v>12</v>
      </c>
      <c r="G223" s="14">
        <v>34900</v>
      </c>
      <c r="H223" s="14">
        <v>31900</v>
      </c>
    </row>
    <row r="224" spans="1:8" x14ac:dyDescent="0.3">
      <c r="A224" s="15" t="s">
        <v>8</v>
      </c>
      <c r="B224" s="16" t="s">
        <v>69</v>
      </c>
      <c r="C224" s="17" t="s">
        <v>71</v>
      </c>
      <c r="D224" s="17">
        <v>5</v>
      </c>
      <c r="E224" s="17" t="s">
        <v>13</v>
      </c>
      <c r="F224" s="18" t="s">
        <v>12</v>
      </c>
      <c r="G224" s="14">
        <v>33900</v>
      </c>
      <c r="H224" s="14">
        <v>30900</v>
      </c>
    </row>
    <row r="225" spans="1:8" x14ac:dyDescent="0.3">
      <c r="A225" s="15" t="s">
        <v>8</v>
      </c>
      <c r="B225" s="16" t="s">
        <v>69</v>
      </c>
      <c r="C225" s="17" t="s">
        <v>71</v>
      </c>
      <c r="D225" s="17">
        <v>6</v>
      </c>
      <c r="E225" s="17" t="s">
        <v>13</v>
      </c>
      <c r="F225" s="18" t="s">
        <v>12</v>
      </c>
      <c r="G225" s="14">
        <v>32900</v>
      </c>
      <c r="H225" s="14">
        <v>29900</v>
      </c>
    </row>
    <row r="226" spans="1:8" x14ac:dyDescent="0.3">
      <c r="A226" s="15" t="s">
        <v>8</v>
      </c>
      <c r="B226" s="16" t="s">
        <v>69</v>
      </c>
      <c r="C226" s="17" t="s">
        <v>71</v>
      </c>
      <c r="D226" s="17">
        <v>7</v>
      </c>
      <c r="E226" s="17" t="s">
        <v>13</v>
      </c>
      <c r="F226" s="18" t="s">
        <v>12</v>
      </c>
      <c r="G226" s="14">
        <v>31900</v>
      </c>
      <c r="H226" s="14">
        <v>28900</v>
      </c>
    </row>
    <row r="227" spans="1:8" x14ac:dyDescent="0.3">
      <c r="A227" s="15" t="s">
        <v>8</v>
      </c>
      <c r="B227" s="16" t="s">
        <v>72</v>
      </c>
      <c r="C227" s="17" t="s">
        <v>73</v>
      </c>
      <c r="D227" s="17">
        <v>3</v>
      </c>
      <c r="E227" s="17" t="s">
        <v>11</v>
      </c>
      <c r="F227" s="18" t="s">
        <v>12</v>
      </c>
      <c r="G227" s="14">
        <v>46500</v>
      </c>
      <c r="H227" s="14">
        <v>32900</v>
      </c>
    </row>
    <row r="228" spans="1:8" x14ac:dyDescent="0.3">
      <c r="A228" s="15" t="s">
        <v>8</v>
      </c>
      <c r="B228" s="16" t="s">
        <v>72</v>
      </c>
      <c r="C228" s="17" t="s">
        <v>73</v>
      </c>
      <c r="D228" s="17">
        <v>5</v>
      </c>
      <c r="E228" s="17" t="s">
        <v>13</v>
      </c>
      <c r="F228" s="18" t="s">
        <v>12</v>
      </c>
      <c r="G228" s="14">
        <v>44000</v>
      </c>
      <c r="H228" s="14">
        <v>30400</v>
      </c>
    </row>
    <row r="229" spans="1:8" x14ac:dyDescent="0.3">
      <c r="A229" s="15" t="s">
        <v>8</v>
      </c>
      <c r="B229" s="16" t="s">
        <v>72</v>
      </c>
      <c r="C229" s="17" t="s">
        <v>73</v>
      </c>
      <c r="D229" s="17">
        <v>6</v>
      </c>
      <c r="E229" s="17" t="s">
        <v>13</v>
      </c>
      <c r="F229" s="18" t="s">
        <v>12</v>
      </c>
      <c r="G229" s="14">
        <v>41500</v>
      </c>
      <c r="H229" s="14">
        <v>27900</v>
      </c>
    </row>
    <row r="230" spans="1:8" x14ac:dyDescent="0.3">
      <c r="A230" s="15" t="s">
        <v>8</v>
      </c>
      <c r="B230" s="16" t="s">
        <v>72</v>
      </c>
      <c r="C230" s="17" t="s">
        <v>73</v>
      </c>
      <c r="D230" s="17">
        <v>3</v>
      </c>
      <c r="E230" s="17" t="s">
        <v>11</v>
      </c>
      <c r="F230" s="18" t="s">
        <v>14</v>
      </c>
      <c r="G230" s="14">
        <v>44500</v>
      </c>
      <c r="H230" s="14">
        <v>30900</v>
      </c>
    </row>
    <row r="231" spans="1:8" x14ac:dyDescent="0.3">
      <c r="A231" s="15" t="s">
        <v>8</v>
      </c>
      <c r="B231" s="16" t="s">
        <v>72</v>
      </c>
      <c r="C231" s="17" t="s">
        <v>73</v>
      </c>
      <c r="D231" s="17">
        <v>5</v>
      </c>
      <c r="E231" s="17" t="s">
        <v>13</v>
      </c>
      <c r="F231" s="18" t="s">
        <v>14</v>
      </c>
      <c r="G231" s="14">
        <v>42000</v>
      </c>
      <c r="H231" s="14">
        <v>28400</v>
      </c>
    </row>
    <row r="232" spans="1:8" x14ac:dyDescent="0.3">
      <c r="A232" s="15" t="s">
        <v>8</v>
      </c>
      <c r="B232" s="16" t="s">
        <v>72</v>
      </c>
      <c r="C232" s="17" t="s">
        <v>73</v>
      </c>
      <c r="D232" s="17">
        <v>6</v>
      </c>
      <c r="E232" s="17" t="s">
        <v>13</v>
      </c>
      <c r="F232" s="18" t="s">
        <v>14</v>
      </c>
      <c r="G232" s="14">
        <v>39500</v>
      </c>
      <c r="H232" s="14">
        <v>25900</v>
      </c>
    </row>
    <row r="233" spans="1:8" x14ac:dyDescent="0.3">
      <c r="A233" s="15" t="s">
        <v>8</v>
      </c>
      <c r="B233" s="16" t="s">
        <v>72</v>
      </c>
      <c r="C233" s="17" t="s">
        <v>74</v>
      </c>
      <c r="D233" s="17">
        <v>3</v>
      </c>
      <c r="E233" s="17" t="s">
        <v>11</v>
      </c>
      <c r="F233" s="18" t="s">
        <v>12</v>
      </c>
      <c r="G233" s="14">
        <v>48500</v>
      </c>
      <c r="H233" s="14">
        <v>34900</v>
      </c>
    </row>
    <row r="234" spans="1:8" x14ac:dyDescent="0.3">
      <c r="A234" s="15" t="s">
        <v>8</v>
      </c>
      <c r="B234" s="16" t="s">
        <v>72</v>
      </c>
      <c r="C234" s="17" t="s">
        <v>74</v>
      </c>
      <c r="D234" s="17">
        <v>5</v>
      </c>
      <c r="E234" s="17" t="s">
        <v>13</v>
      </c>
      <c r="F234" s="18" t="s">
        <v>12</v>
      </c>
      <c r="G234" s="14">
        <v>46000</v>
      </c>
      <c r="H234" s="14">
        <v>32400</v>
      </c>
    </row>
    <row r="235" spans="1:8" x14ac:dyDescent="0.3">
      <c r="A235" s="15" t="s">
        <v>8</v>
      </c>
      <c r="B235" s="16" t="s">
        <v>72</v>
      </c>
      <c r="C235" s="17" t="s">
        <v>74</v>
      </c>
      <c r="D235" s="17">
        <v>6</v>
      </c>
      <c r="E235" s="17" t="s">
        <v>13</v>
      </c>
      <c r="F235" s="18" t="s">
        <v>12</v>
      </c>
      <c r="G235" s="14">
        <v>43500</v>
      </c>
      <c r="H235" s="14">
        <v>29900</v>
      </c>
    </row>
    <row r="236" spans="1:8" x14ac:dyDescent="0.3">
      <c r="A236" s="15" t="s">
        <v>8</v>
      </c>
      <c r="B236" s="16" t="s">
        <v>72</v>
      </c>
      <c r="C236" s="17" t="s">
        <v>74</v>
      </c>
      <c r="D236" s="17">
        <v>3</v>
      </c>
      <c r="E236" s="17" t="s">
        <v>11</v>
      </c>
      <c r="F236" s="18" t="s">
        <v>14</v>
      </c>
      <c r="G236" s="14">
        <v>46500</v>
      </c>
      <c r="H236" s="14">
        <v>32900</v>
      </c>
    </row>
    <row r="237" spans="1:8" x14ac:dyDescent="0.3">
      <c r="A237" s="15" t="s">
        <v>8</v>
      </c>
      <c r="B237" s="16" t="s">
        <v>72</v>
      </c>
      <c r="C237" s="17" t="s">
        <v>74</v>
      </c>
      <c r="D237" s="17">
        <v>5</v>
      </c>
      <c r="E237" s="17" t="s">
        <v>13</v>
      </c>
      <c r="F237" s="18" t="s">
        <v>14</v>
      </c>
      <c r="G237" s="14">
        <v>44000</v>
      </c>
      <c r="H237" s="14">
        <v>30400</v>
      </c>
    </row>
    <row r="238" spans="1:8" x14ac:dyDescent="0.3">
      <c r="A238" s="15" t="s">
        <v>8</v>
      </c>
      <c r="B238" s="16" t="s">
        <v>72</v>
      </c>
      <c r="C238" s="17" t="s">
        <v>74</v>
      </c>
      <c r="D238" s="17">
        <v>6</v>
      </c>
      <c r="E238" s="17" t="s">
        <v>13</v>
      </c>
      <c r="F238" s="18" t="s">
        <v>14</v>
      </c>
      <c r="G238" s="14">
        <v>41500</v>
      </c>
      <c r="H238" s="14">
        <v>27900</v>
      </c>
    </row>
    <row r="239" spans="1:8" x14ac:dyDescent="0.3">
      <c r="A239" s="15" t="s">
        <v>8</v>
      </c>
      <c r="B239" s="16" t="s">
        <v>75</v>
      </c>
      <c r="C239" s="17" t="s">
        <v>76</v>
      </c>
      <c r="D239" s="17">
        <v>3</v>
      </c>
      <c r="E239" s="17" t="s">
        <v>11</v>
      </c>
      <c r="F239" s="18" t="s">
        <v>12</v>
      </c>
      <c r="G239" s="14">
        <v>25900</v>
      </c>
      <c r="H239" s="14">
        <v>25900</v>
      </c>
    </row>
    <row r="240" spans="1:8" x14ac:dyDescent="0.3">
      <c r="A240" s="15" t="s">
        <v>8</v>
      </c>
      <c r="B240" s="16" t="s">
        <v>75</v>
      </c>
      <c r="C240" s="17" t="s">
        <v>77</v>
      </c>
      <c r="D240" s="17">
        <v>3</v>
      </c>
      <c r="E240" s="17" t="s">
        <v>11</v>
      </c>
      <c r="F240" s="18" t="s">
        <v>14</v>
      </c>
      <c r="G240" s="14">
        <v>29400</v>
      </c>
      <c r="H240" s="14">
        <v>29400</v>
      </c>
    </row>
    <row r="241" spans="1:8" x14ac:dyDescent="0.3">
      <c r="A241" s="15" t="s">
        <v>8</v>
      </c>
      <c r="B241" s="16" t="s">
        <v>75</v>
      </c>
      <c r="C241" s="17" t="s">
        <v>78</v>
      </c>
      <c r="D241" s="17">
        <v>3</v>
      </c>
      <c r="E241" s="17" t="s">
        <v>11</v>
      </c>
      <c r="F241" s="18" t="s">
        <v>12</v>
      </c>
      <c r="G241" s="14">
        <v>23900</v>
      </c>
      <c r="H241" s="14">
        <v>23900</v>
      </c>
    </row>
    <row r="242" spans="1:8" x14ac:dyDescent="0.3">
      <c r="A242" s="15" t="s">
        <v>8</v>
      </c>
      <c r="B242" s="16" t="s">
        <v>79</v>
      </c>
      <c r="C242" s="17" t="s">
        <v>80</v>
      </c>
      <c r="D242" s="17">
        <v>3</v>
      </c>
      <c r="E242" s="17" t="s">
        <v>11</v>
      </c>
      <c r="F242" s="18" t="s">
        <v>12</v>
      </c>
      <c r="G242" s="14">
        <v>34900</v>
      </c>
      <c r="H242" s="14">
        <v>31900</v>
      </c>
    </row>
    <row r="243" spans="1:8" x14ac:dyDescent="0.3">
      <c r="A243" s="15" t="s">
        <v>8</v>
      </c>
      <c r="B243" s="16" t="s">
        <v>79</v>
      </c>
      <c r="C243" s="17" t="s">
        <v>80</v>
      </c>
      <c r="D243" s="17">
        <v>5</v>
      </c>
      <c r="E243" s="17" t="s">
        <v>13</v>
      </c>
      <c r="F243" s="18" t="s">
        <v>12</v>
      </c>
      <c r="G243" s="14">
        <v>33900</v>
      </c>
      <c r="H243" s="14">
        <v>30900</v>
      </c>
    </row>
    <row r="244" spans="1:8" x14ac:dyDescent="0.3">
      <c r="A244" s="15" t="s">
        <v>8</v>
      </c>
      <c r="B244" s="16" t="s">
        <v>79</v>
      </c>
      <c r="C244" s="17" t="s">
        <v>80</v>
      </c>
      <c r="D244" s="17">
        <v>6</v>
      </c>
      <c r="E244" s="17" t="s">
        <v>13</v>
      </c>
      <c r="F244" s="18" t="s">
        <v>12</v>
      </c>
      <c r="G244" s="14">
        <v>32900</v>
      </c>
      <c r="H244" s="14">
        <v>29900</v>
      </c>
    </row>
    <row r="245" spans="1:8" x14ac:dyDescent="0.3">
      <c r="A245" s="15" t="s">
        <v>8</v>
      </c>
      <c r="B245" s="16" t="s">
        <v>79</v>
      </c>
      <c r="C245" s="17" t="s">
        <v>80</v>
      </c>
      <c r="D245" s="17">
        <v>7</v>
      </c>
      <c r="E245" s="17" t="s">
        <v>13</v>
      </c>
      <c r="F245" s="18" t="s">
        <v>12</v>
      </c>
      <c r="G245" s="14">
        <v>31900</v>
      </c>
      <c r="H245" s="14">
        <v>28900</v>
      </c>
    </row>
    <row r="246" spans="1:8" x14ac:dyDescent="0.3">
      <c r="A246" s="15" t="s">
        <v>8</v>
      </c>
      <c r="B246" s="16" t="s">
        <v>81</v>
      </c>
      <c r="C246" s="17" t="s">
        <v>82</v>
      </c>
      <c r="D246" s="17">
        <v>3</v>
      </c>
      <c r="E246" s="17" t="s">
        <v>11</v>
      </c>
      <c r="F246" s="18" t="s">
        <v>12</v>
      </c>
      <c r="G246" s="14">
        <v>37900</v>
      </c>
      <c r="H246" s="14">
        <v>33900</v>
      </c>
    </row>
    <row r="247" spans="1:8" x14ac:dyDescent="0.3">
      <c r="A247" s="15" t="s">
        <v>8</v>
      </c>
      <c r="B247" s="16" t="s">
        <v>81</v>
      </c>
      <c r="C247" s="17" t="s">
        <v>82</v>
      </c>
      <c r="D247" s="17">
        <v>5</v>
      </c>
      <c r="E247" s="17" t="s">
        <v>13</v>
      </c>
      <c r="F247" s="18" t="s">
        <v>12</v>
      </c>
      <c r="G247" s="14">
        <v>36900</v>
      </c>
      <c r="H247" s="14">
        <v>32900</v>
      </c>
    </row>
    <row r="248" spans="1:8" x14ac:dyDescent="0.3">
      <c r="A248" s="15" t="s">
        <v>8</v>
      </c>
      <c r="B248" s="16" t="s">
        <v>81</v>
      </c>
      <c r="C248" s="17" t="s">
        <v>82</v>
      </c>
      <c r="D248" s="17">
        <v>6</v>
      </c>
      <c r="E248" s="17" t="s">
        <v>13</v>
      </c>
      <c r="F248" s="18" t="s">
        <v>12</v>
      </c>
      <c r="G248" s="14">
        <v>35900</v>
      </c>
      <c r="H248" s="14">
        <v>31900</v>
      </c>
    </row>
    <row r="249" spans="1:8" x14ac:dyDescent="0.3">
      <c r="A249" s="15" t="s">
        <v>8</v>
      </c>
      <c r="B249" s="16" t="s">
        <v>81</v>
      </c>
      <c r="C249" s="17" t="s">
        <v>82</v>
      </c>
      <c r="D249" s="17">
        <v>7</v>
      </c>
      <c r="E249" s="17" t="s">
        <v>13</v>
      </c>
      <c r="F249" s="18" t="s">
        <v>12</v>
      </c>
      <c r="G249" s="14">
        <v>34900</v>
      </c>
      <c r="H249" s="14">
        <v>30900</v>
      </c>
    </row>
    <row r="250" spans="1:8" x14ac:dyDescent="0.3">
      <c r="A250" s="15" t="s">
        <v>8</v>
      </c>
      <c r="B250" s="16" t="s">
        <v>81</v>
      </c>
      <c r="C250" s="17" t="s">
        <v>83</v>
      </c>
      <c r="D250" s="17">
        <v>3</v>
      </c>
      <c r="E250" s="17" t="s">
        <v>11</v>
      </c>
      <c r="F250" s="18" t="s">
        <v>12</v>
      </c>
      <c r="G250" s="14">
        <v>34900</v>
      </c>
      <c r="H250" s="14">
        <v>31900</v>
      </c>
    </row>
    <row r="251" spans="1:8" x14ac:dyDescent="0.3">
      <c r="A251" s="15" t="s">
        <v>8</v>
      </c>
      <c r="B251" s="16" t="s">
        <v>81</v>
      </c>
      <c r="C251" s="17" t="s">
        <v>83</v>
      </c>
      <c r="D251" s="17">
        <v>5</v>
      </c>
      <c r="E251" s="17" t="s">
        <v>13</v>
      </c>
      <c r="F251" s="18" t="s">
        <v>12</v>
      </c>
      <c r="G251" s="14">
        <v>33900</v>
      </c>
      <c r="H251" s="14">
        <v>30900</v>
      </c>
    </row>
    <row r="252" spans="1:8" x14ac:dyDescent="0.3">
      <c r="A252" s="15" t="s">
        <v>8</v>
      </c>
      <c r="B252" s="16" t="s">
        <v>81</v>
      </c>
      <c r="C252" s="17" t="s">
        <v>83</v>
      </c>
      <c r="D252" s="17">
        <v>6</v>
      </c>
      <c r="E252" s="17" t="s">
        <v>13</v>
      </c>
      <c r="F252" s="18" t="s">
        <v>12</v>
      </c>
      <c r="G252" s="14">
        <v>32900</v>
      </c>
      <c r="H252" s="14">
        <v>29900</v>
      </c>
    </row>
    <row r="253" spans="1:8" x14ac:dyDescent="0.3">
      <c r="A253" s="15" t="s">
        <v>8</v>
      </c>
      <c r="B253" s="16" t="s">
        <v>81</v>
      </c>
      <c r="C253" s="17" t="s">
        <v>83</v>
      </c>
      <c r="D253" s="17">
        <v>7</v>
      </c>
      <c r="E253" s="17" t="s">
        <v>13</v>
      </c>
      <c r="F253" s="18" t="s">
        <v>12</v>
      </c>
      <c r="G253" s="14">
        <v>31900</v>
      </c>
      <c r="H253" s="14">
        <v>28900</v>
      </c>
    </row>
    <row r="254" spans="1:8" x14ac:dyDescent="0.3">
      <c r="A254" s="15" t="s">
        <v>8</v>
      </c>
      <c r="B254" s="16" t="s">
        <v>84</v>
      </c>
      <c r="C254" s="17" t="s">
        <v>85</v>
      </c>
      <c r="D254" s="17">
        <v>3</v>
      </c>
      <c r="E254" s="17" t="s">
        <v>11</v>
      </c>
      <c r="F254" s="18" t="s">
        <v>12</v>
      </c>
      <c r="G254" s="14">
        <v>25900</v>
      </c>
      <c r="H254" s="14">
        <v>23900</v>
      </c>
    </row>
    <row r="255" spans="1:8" x14ac:dyDescent="0.3">
      <c r="A255" s="15" t="s">
        <v>8</v>
      </c>
      <c r="B255" s="16" t="s">
        <v>84</v>
      </c>
      <c r="C255" s="17" t="s">
        <v>85</v>
      </c>
      <c r="D255" s="17">
        <v>5</v>
      </c>
      <c r="E255" s="17" t="s">
        <v>13</v>
      </c>
      <c r="F255" s="18" t="s">
        <v>12</v>
      </c>
      <c r="G255" s="14">
        <v>24900</v>
      </c>
      <c r="H255" s="14">
        <v>22900</v>
      </c>
    </row>
    <row r="256" spans="1:8" x14ac:dyDescent="0.3">
      <c r="A256" s="15" t="s">
        <v>8</v>
      </c>
      <c r="B256" s="16" t="s">
        <v>84</v>
      </c>
      <c r="C256" s="17" t="s">
        <v>85</v>
      </c>
      <c r="D256" s="17">
        <v>6</v>
      </c>
      <c r="E256" s="17" t="s">
        <v>13</v>
      </c>
      <c r="F256" s="18" t="s">
        <v>12</v>
      </c>
      <c r="G256" s="14">
        <v>23900</v>
      </c>
      <c r="H256" s="14">
        <v>21900</v>
      </c>
    </row>
    <row r="257" spans="1:8" x14ac:dyDescent="0.3">
      <c r="A257" s="15" t="s">
        <v>8</v>
      </c>
      <c r="B257" s="16" t="s">
        <v>84</v>
      </c>
      <c r="C257" s="17" t="s">
        <v>85</v>
      </c>
      <c r="D257" s="17">
        <v>7</v>
      </c>
      <c r="E257" s="17" t="s">
        <v>13</v>
      </c>
      <c r="F257" s="18" t="s">
        <v>12</v>
      </c>
      <c r="G257" s="14">
        <v>22900</v>
      </c>
      <c r="H257" s="14">
        <v>20900</v>
      </c>
    </row>
    <row r="258" spans="1:8" x14ac:dyDescent="0.3">
      <c r="A258" s="15" t="s">
        <v>8</v>
      </c>
      <c r="B258" s="16" t="s">
        <v>86</v>
      </c>
      <c r="C258" s="17" t="s">
        <v>87</v>
      </c>
      <c r="D258" s="17">
        <v>3</v>
      </c>
      <c r="E258" s="17" t="s">
        <v>11</v>
      </c>
      <c r="F258" s="18" t="s">
        <v>12</v>
      </c>
      <c r="G258" s="14">
        <v>56900</v>
      </c>
      <c r="H258" s="14">
        <v>51900</v>
      </c>
    </row>
    <row r="259" spans="1:8" x14ac:dyDescent="0.3">
      <c r="A259" s="15" t="s">
        <v>8</v>
      </c>
      <c r="B259" s="16" t="s">
        <v>86</v>
      </c>
      <c r="C259" s="17" t="s">
        <v>87</v>
      </c>
      <c r="D259" s="17">
        <v>5</v>
      </c>
      <c r="E259" s="17" t="s">
        <v>13</v>
      </c>
      <c r="F259" s="18" t="s">
        <v>12</v>
      </c>
      <c r="G259" s="14">
        <v>54400</v>
      </c>
      <c r="H259" s="14">
        <v>49400</v>
      </c>
    </row>
    <row r="260" spans="1:8" x14ac:dyDescent="0.3">
      <c r="A260" s="15" t="s">
        <v>8</v>
      </c>
      <c r="B260" s="16" t="s">
        <v>86</v>
      </c>
      <c r="C260" s="17" t="s">
        <v>87</v>
      </c>
      <c r="D260" s="17">
        <v>6</v>
      </c>
      <c r="E260" s="17" t="s">
        <v>13</v>
      </c>
      <c r="F260" s="18" t="s">
        <v>12</v>
      </c>
      <c r="G260" s="14">
        <v>52900</v>
      </c>
      <c r="H260" s="14">
        <v>47900</v>
      </c>
    </row>
    <row r="261" spans="1:8" x14ac:dyDescent="0.3">
      <c r="A261" s="15" t="s">
        <v>8</v>
      </c>
      <c r="B261" s="16" t="s">
        <v>86</v>
      </c>
      <c r="C261" s="17" t="s">
        <v>87</v>
      </c>
      <c r="D261" s="17">
        <v>3</v>
      </c>
      <c r="E261" s="17" t="s">
        <v>11</v>
      </c>
      <c r="F261" s="18" t="s">
        <v>14</v>
      </c>
      <c r="G261" s="14">
        <v>53900</v>
      </c>
      <c r="H261" s="14">
        <v>48900</v>
      </c>
    </row>
    <row r="262" spans="1:8" x14ac:dyDescent="0.3">
      <c r="A262" s="15" t="s">
        <v>8</v>
      </c>
      <c r="B262" s="16" t="s">
        <v>86</v>
      </c>
      <c r="C262" s="17" t="s">
        <v>87</v>
      </c>
      <c r="D262" s="17">
        <v>5</v>
      </c>
      <c r="E262" s="17" t="s">
        <v>13</v>
      </c>
      <c r="F262" s="18" t="s">
        <v>14</v>
      </c>
      <c r="G262" s="14">
        <v>51400</v>
      </c>
      <c r="H262" s="14">
        <v>46400</v>
      </c>
    </row>
    <row r="263" spans="1:8" x14ac:dyDescent="0.3">
      <c r="A263" s="15" t="s">
        <v>8</v>
      </c>
      <c r="B263" s="16" t="s">
        <v>86</v>
      </c>
      <c r="C263" s="17" t="s">
        <v>87</v>
      </c>
      <c r="D263" s="17">
        <v>6</v>
      </c>
      <c r="E263" s="17" t="s">
        <v>13</v>
      </c>
      <c r="F263" s="18" t="s">
        <v>14</v>
      </c>
      <c r="G263" s="14">
        <v>49900</v>
      </c>
      <c r="H263" s="14">
        <v>44900</v>
      </c>
    </row>
    <row r="264" spans="1:8" x14ac:dyDescent="0.3">
      <c r="A264" s="15" t="s">
        <v>8</v>
      </c>
      <c r="B264" s="16" t="s">
        <v>88</v>
      </c>
      <c r="C264" s="17" t="s">
        <v>89</v>
      </c>
      <c r="D264" s="17">
        <v>3</v>
      </c>
      <c r="E264" s="17" t="s">
        <v>11</v>
      </c>
      <c r="F264" s="18" t="s">
        <v>12</v>
      </c>
      <c r="G264" s="14">
        <v>68900</v>
      </c>
      <c r="H264" s="14">
        <v>62900</v>
      </c>
    </row>
    <row r="265" spans="1:8" x14ac:dyDescent="0.3">
      <c r="A265" s="15" t="s">
        <v>8</v>
      </c>
      <c r="B265" s="16" t="s">
        <v>88</v>
      </c>
      <c r="C265" s="17" t="s">
        <v>89</v>
      </c>
      <c r="D265" s="17">
        <v>5</v>
      </c>
      <c r="E265" s="17" t="s">
        <v>13</v>
      </c>
      <c r="F265" s="18" t="s">
        <v>12</v>
      </c>
      <c r="G265" s="14">
        <v>66400</v>
      </c>
      <c r="H265" s="14">
        <v>60400</v>
      </c>
    </row>
    <row r="266" spans="1:8" x14ac:dyDescent="0.3">
      <c r="A266" s="15" t="s">
        <v>8</v>
      </c>
      <c r="B266" s="16" t="s">
        <v>88</v>
      </c>
      <c r="C266" s="17" t="s">
        <v>89</v>
      </c>
      <c r="D266" s="17">
        <v>6</v>
      </c>
      <c r="E266" s="17" t="s">
        <v>13</v>
      </c>
      <c r="F266" s="18" t="s">
        <v>12</v>
      </c>
      <c r="G266" s="14">
        <v>64900</v>
      </c>
      <c r="H266" s="14">
        <v>58900</v>
      </c>
    </row>
    <row r="267" spans="1:8" x14ac:dyDescent="0.3">
      <c r="A267" s="15" t="s">
        <v>8</v>
      </c>
      <c r="B267" s="16" t="s">
        <v>88</v>
      </c>
      <c r="C267" s="17" t="s">
        <v>89</v>
      </c>
      <c r="D267" s="17">
        <v>3</v>
      </c>
      <c r="E267" s="17" t="s">
        <v>11</v>
      </c>
      <c r="F267" s="18" t="s">
        <v>14</v>
      </c>
      <c r="G267" s="14">
        <v>65900</v>
      </c>
      <c r="H267" s="14">
        <v>59900</v>
      </c>
    </row>
    <row r="268" spans="1:8" x14ac:dyDescent="0.3">
      <c r="A268" s="15" t="s">
        <v>8</v>
      </c>
      <c r="B268" s="16" t="s">
        <v>88</v>
      </c>
      <c r="C268" s="17" t="s">
        <v>89</v>
      </c>
      <c r="D268" s="17">
        <v>5</v>
      </c>
      <c r="E268" s="17" t="s">
        <v>13</v>
      </c>
      <c r="F268" s="18" t="s">
        <v>14</v>
      </c>
      <c r="G268" s="14">
        <v>63400</v>
      </c>
      <c r="H268" s="14">
        <v>57400</v>
      </c>
    </row>
    <row r="269" spans="1:8" x14ac:dyDescent="0.3">
      <c r="A269" s="15" t="s">
        <v>8</v>
      </c>
      <c r="B269" s="16" t="s">
        <v>88</v>
      </c>
      <c r="C269" s="17" t="s">
        <v>89</v>
      </c>
      <c r="D269" s="17">
        <v>6</v>
      </c>
      <c r="E269" s="17" t="s">
        <v>13</v>
      </c>
      <c r="F269" s="18" t="s">
        <v>14</v>
      </c>
      <c r="G269" s="14">
        <v>61900</v>
      </c>
      <c r="H269" s="14">
        <v>55900</v>
      </c>
    </row>
    <row r="270" spans="1:8" x14ac:dyDescent="0.3">
      <c r="A270" s="15" t="s">
        <v>90</v>
      </c>
      <c r="B270" s="16" t="s">
        <v>91</v>
      </c>
      <c r="C270" s="17" t="s">
        <v>92</v>
      </c>
      <c r="D270" s="17">
        <v>3</v>
      </c>
      <c r="E270" s="17" t="s">
        <v>11</v>
      </c>
      <c r="F270" s="18" t="s">
        <v>14</v>
      </c>
      <c r="G270" s="14">
        <v>42400</v>
      </c>
      <c r="H270" s="14">
        <v>39400</v>
      </c>
    </row>
    <row r="271" spans="1:8" x14ac:dyDescent="0.3">
      <c r="A271" s="15" t="s">
        <v>90</v>
      </c>
      <c r="B271" s="16" t="s">
        <v>91</v>
      </c>
      <c r="C271" s="17" t="s">
        <v>92</v>
      </c>
      <c r="D271" s="17">
        <v>5</v>
      </c>
      <c r="E271" s="17" t="s">
        <v>13</v>
      </c>
      <c r="F271" s="18" t="s">
        <v>14</v>
      </c>
      <c r="G271" s="14">
        <v>40400</v>
      </c>
      <c r="H271" s="14">
        <v>37400</v>
      </c>
    </row>
    <row r="272" spans="1:8" x14ac:dyDescent="0.3">
      <c r="A272" s="15" t="s">
        <v>90</v>
      </c>
      <c r="B272" s="16" t="s">
        <v>91</v>
      </c>
      <c r="C272" s="17" t="s">
        <v>92</v>
      </c>
      <c r="D272" s="17">
        <v>6</v>
      </c>
      <c r="E272" s="17" t="s">
        <v>13</v>
      </c>
      <c r="F272" s="18" t="s">
        <v>14</v>
      </c>
      <c r="G272" s="14">
        <v>39400</v>
      </c>
      <c r="H272" s="14">
        <v>36400</v>
      </c>
    </row>
    <row r="273" spans="1:8" x14ac:dyDescent="0.3">
      <c r="A273" s="15" t="s">
        <v>90</v>
      </c>
      <c r="B273" s="16" t="s">
        <v>91</v>
      </c>
      <c r="C273" s="17" t="s">
        <v>92</v>
      </c>
      <c r="D273" s="17">
        <v>7</v>
      </c>
      <c r="E273" s="17" t="s">
        <v>13</v>
      </c>
      <c r="F273" s="18" t="s">
        <v>14</v>
      </c>
      <c r="G273" s="14">
        <v>38400</v>
      </c>
      <c r="H273" s="14">
        <v>35400</v>
      </c>
    </row>
    <row r="274" spans="1:8" x14ac:dyDescent="0.3">
      <c r="A274" s="15" t="s">
        <v>90</v>
      </c>
      <c r="B274" s="16" t="s">
        <v>91</v>
      </c>
      <c r="C274" s="17" t="s">
        <v>92</v>
      </c>
      <c r="D274" s="17">
        <v>3</v>
      </c>
      <c r="E274" s="17" t="s">
        <v>11</v>
      </c>
      <c r="F274" s="18" t="s">
        <v>22</v>
      </c>
      <c r="G274" s="14">
        <v>40900</v>
      </c>
      <c r="H274" s="14">
        <v>37900</v>
      </c>
    </row>
    <row r="275" spans="1:8" x14ac:dyDescent="0.3">
      <c r="A275" s="15" t="s">
        <v>90</v>
      </c>
      <c r="B275" s="16" t="s">
        <v>91</v>
      </c>
      <c r="C275" s="17" t="s">
        <v>92</v>
      </c>
      <c r="D275" s="17">
        <v>5</v>
      </c>
      <c r="E275" s="17" t="s">
        <v>13</v>
      </c>
      <c r="F275" s="18" t="s">
        <v>22</v>
      </c>
      <c r="G275" s="14">
        <v>38900</v>
      </c>
      <c r="H275" s="14">
        <v>35900</v>
      </c>
    </row>
    <row r="276" spans="1:8" x14ac:dyDescent="0.3">
      <c r="A276" s="15" t="s">
        <v>90</v>
      </c>
      <c r="B276" s="16" t="s">
        <v>91</v>
      </c>
      <c r="C276" s="17" t="s">
        <v>92</v>
      </c>
      <c r="D276" s="17">
        <v>6</v>
      </c>
      <c r="E276" s="17" t="s">
        <v>13</v>
      </c>
      <c r="F276" s="18" t="s">
        <v>22</v>
      </c>
      <c r="G276" s="14">
        <v>37900</v>
      </c>
      <c r="H276" s="14">
        <v>34900</v>
      </c>
    </row>
    <row r="277" spans="1:8" x14ac:dyDescent="0.3">
      <c r="A277" s="15" t="s">
        <v>90</v>
      </c>
      <c r="B277" s="16" t="s">
        <v>91</v>
      </c>
      <c r="C277" s="17" t="s">
        <v>92</v>
      </c>
      <c r="D277" s="17">
        <v>7</v>
      </c>
      <c r="E277" s="17" t="s">
        <v>13</v>
      </c>
      <c r="F277" s="18" t="s">
        <v>22</v>
      </c>
      <c r="G277" s="14">
        <v>36900</v>
      </c>
      <c r="H277" s="14">
        <v>33900</v>
      </c>
    </row>
    <row r="278" spans="1:8" x14ac:dyDescent="0.3">
      <c r="A278" s="15" t="s">
        <v>90</v>
      </c>
      <c r="B278" s="16" t="s">
        <v>91</v>
      </c>
      <c r="C278" s="17" t="s">
        <v>92</v>
      </c>
      <c r="D278" s="17">
        <v>3</v>
      </c>
      <c r="E278" s="17" t="s">
        <v>11</v>
      </c>
      <c r="F278" s="18" t="s">
        <v>23</v>
      </c>
      <c r="G278" s="14">
        <v>37900</v>
      </c>
      <c r="H278" s="14">
        <v>34900</v>
      </c>
    </row>
    <row r="279" spans="1:8" x14ac:dyDescent="0.3">
      <c r="A279" s="15" t="s">
        <v>90</v>
      </c>
      <c r="B279" s="16" t="s">
        <v>91</v>
      </c>
      <c r="C279" s="17" t="s">
        <v>92</v>
      </c>
      <c r="D279" s="17">
        <v>5</v>
      </c>
      <c r="E279" s="17" t="s">
        <v>13</v>
      </c>
      <c r="F279" s="18" t="s">
        <v>23</v>
      </c>
      <c r="G279" s="14">
        <v>35900</v>
      </c>
      <c r="H279" s="14">
        <v>32900</v>
      </c>
    </row>
    <row r="280" spans="1:8" x14ac:dyDescent="0.3">
      <c r="A280" s="15" t="s">
        <v>90</v>
      </c>
      <c r="B280" s="16" t="s">
        <v>91</v>
      </c>
      <c r="C280" s="17" t="s">
        <v>92</v>
      </c>
      <c r="D280" s="17">
        <v>6</v>
      </c>
      <c r="E280" s="17" t="s">
        <v>13</v>
      </c>
      <c r="F280" s="18" t="s">
        <v>23</v>
      </c>
      <c r="G280" s="14">
        <v>34900</v>
      </c>
      <c r="H280" s="14">
        <v>31900</v>
      </c>
    </row>
    <row r="281" spans="1:8" x14ac:dyDescent="0.3">
      <c r="A281" s="15" t="s">
        <v>90</v>
      </c>
      <c r="B281" s="16" t="s">
        <v>91</v>
      </c>
      <c r="C281" s="17" t="s">
        <v>92</v>
      </c>
      <c r="D281" s="17">
        <v>7</v>
      </c>
      <c r="E281" s="17" t="s">
        <v>13</v>
      </c>
      <c r="F281" s="18" t="s">
        <v>23</v>
      </c>
      <c r="G281" s="14">
        <v>33900</v>
      </c>
      <c r="H281" s="14">
        <v>30900</v>
      </c>
    </row>
    <row r="282" spans="1:8" x14ac:dyDescent="0.3">
      <c r="A282" s="15" t="s">
        <v>90</v>
      </c>
      <c r="B282" s="16" t="s">
        <v>91</v>
      </c>
      <c r="C282" s="17" t="s">
        <v>93</v>
      </c>
      <c r="D282" s="17">
        <v>3</v>
      </c>
      <c r="E282" s="17" t="s">
        <v>11</v>
      </c>
      <c r="F282" s="18" t="s">
        <v>14</v>
      </c>
      <c r="G282" s="14">
        <v>44400</v>
      </c>
      <c r="H282" s="14">
        <v>41400</v>
      </c>
    </row>
    <row r="283" spans="1:8" x14ac:dyDescent="0.3">
      <c r="A283" s="15" t="s">
        <v>90</v>
      </c>
      <c r="B283" s="16" t="s">
        <v>91</v>
      </c>
      <c r="C283" s="17" t="s">
        <v>93</v>
      </c>
      <c r="D283" s="17">
        <v>5</v>
      </c>
      <c r="E283" s="17" t="s">
        <v>13</v>
      </c>
      <c r="F283" s="18" t="s">
        <v>14</v>
      </c>
      <c r="G283" s="14">
        <v>42400</v>
      </c>
      <c r="H283" s="14">
        <v>39400</v>
      </c>
    </row>
    <row r="284" spans="1:8" x14ac:dyDescent="0.3">
      <c r="A284" s="15" t="s">
        <v>90</v>
      </c>
      <c r="B284" s="16" t="s">
        <v>91</v>
      </c>
      <c r="C284" s="17" t="s">
        <v>93</v>
      </c>
      <c r="D284" s="17">
        <v>6</v>
      </c>
      <c r="E284" s="17" t="s">
        <v>13</v>
      </c>
      <c r="F284" s="18" t="s">
        <v>14</v>
      </c>
      <c r="G284" s="14">
        <v>41400</v>
      </c>
      <c r="H284" s="14">
        <v>38400</v>
      </c>
    </row>
    <row r="285" spans="1:8" x14ac:dyDescent="0.3">
      <c r="A285" s="15" t="s">
        <v>90</v>
      </c>
      <c r="B285" s="16" t="s">
        <v>91</v>
      </c>
      <c r="C285" s="17" t="s">
        <v>93</v>
      </c>
      <c r="D285" s="17">
        <v>7</v>
      </c>
      <c r="E285" s="17" t="s">
        <v>13</v>
      </c>
      <c r="F285" s="18" t="s">
        <v>14</v>
      </c>
      <c r="G285" s="14">
        <v>40400</v>
      </c>
      <c r="H285" s="14">
        <v>37400</v>
      </c>
    </row>
    <row r="286" spans="1:8" x14ac:dyDescent="0.3">
      <c r="A286" s="15" t="s">
        <v>90</v>
      </c>
      <c r="B286" s="16" t="s">
        <v>91</v>
      </c>
      <c r="C286" s="17" t="s">
        <v>93</v>
      </c>
      <c r="D286" s="17">
        <v>3</v>
      </c>
      <c r="E286" s="17" t="s">
        <v>11</v>
      </c>
      <c r="F286" s="18" t="s">
        <v>22</v>
      </c>
      <c r="G286" s="14">
        <v>42900</v>
      </c>
      <c r="H286" s="14">
        <v>39900</v>
      </c>
    </row>
    <row r="287" spans="1:8" x14ac:dyDescent="0.3">
      <c r="A287" s="15" t="s">
        <v>90</v>
      </c>
      <c r="B287" s="16" t="s">
        <v>91</v>
      </c>
      <c r="C287" s="17" t="s">
        <v>93</v>
      </c>
      <c r="D287" s="17">
        <v>5</v>
      </c>
      <c r="E287" s="17" t="s">
        <v>13</v>
      </c>
      <c r="F287" s="18" t="s">
        <v>22</v>
      </c>
      <c r="G287" s="14">
        <v>40900</v>
      </c>
      <c r="H287" s="14">
        <v>37900</v>
      </c>
    </row>
    <row r="288" spans="1:8" x14ac:dyDescent="0.3">
      <c r="A288" s="15" t="s">
        <v>90</v>
      </c>
      <c r="B288" s="16" t="s">
        <v>91</v>
      </c>
      <c r="C288" s="17" t="s">
        <v>93</v>
      </c>
      <c r="D288" s="17">
        <v>6</v>
      </c>
      <c r="E288" s="17" t="s">
        <v>13</v>
      </c>
      <c r="F288" s="18" t="s">
        <v>22</v>
      </c>
      <c r="G288" s="14">
        <v>39900</v>
      </c>
      <c r="H288" s="14">
        <v>36900</v>
      </c>
    </row>
    <row r="289" spans="1:8" x14ac:dyDescent="0.3">
      <c r="A289" s="15" t="s">
        <v>90</v>
      </c>
      <c r="B289" s="16" t="s">
        <v>91</v>
      </c>
      <c r="C289" s="17" t="s">
        <v>93</v>
      </c>
      <c r="D289" s="17">
        <v>7</v>
      </c>
      <c r="E289" s="17" t="s">
        <v>13</v>
      </c>
      <c r="F289" s="18" t="s">
        <v>22</v>
      </c>
      <c r="G289" s="14">
        <v>38900</v>
      </c>
      <c r="H289" s="14">
        <v>35900</v>
      </c>
    </row>
    <row r="290" spans="1:8" x14ac:dyDescent="0.3">
      <c r="A290" s="15" t="s">
        <v>90</v>
      </c>
      <c r="B290" s="16" t="s">
        <v>91</v>
      </c>
      <c r="C290" s="17" t="s">
        <v>93</v>
      </c>
      <c r="D290" s="17">
        <v>3</v>
      </c>
      <c r="E290" s="17" t="s">
        <v>11</v>
      </c>
      <c r="F290" s="18" t="s">
        <v>23</v>
      </c>
      <c r="G290" s="14">
        <v>40900</v>
      </c>
      <c r="H290" s="14">
        <v>37900</v>
      </c>
    </row>
    <row r="291" spans="1:8" x14ac:dyDescent="0.3">
      <c r="A291" s="15" t="s">
        <v>90</v>
      </c>
      <c r="B291" s="16" t="s">
        <v>91</v>
      </c>
      <c r="C291" s="17" t="s">
        <v>93</v>
      </c>
      <c r="D291" s="17">
        <v>5</v>
      </c>
      <c r="E291" s="17" t="s">
        <v>13</v>
      </c>
      <c r="F291" s="18" t="s">
        <v>23</v>
      </c>
      <c r="G291" s="14">
        <v>38900</v>
      </c>
      <c r="H291" s="14">
        <v>35900</v>
      </c>
    </row>
    <row r="292" spans="1:8" x14ac:dyDescent="0.3">
      <c r="A292" s="15" t="s">
        <v>90</v>
      </c>
      <c r="B292" s="16" t="s">
        <v>91</v>
      </c>
      <c r="C292" s="17" t="s">
        <v>93</v>
      </c>
      <c r="D292" s="17">
        <v>6</v>
      </c>
      <c r="E292" s="17" t="s">
        <v>13</v>
      </c>
      <c r="F292" s="18" t="s">
        <v>23</v>
      </c>
      <c r="G292" s="14">
        <v>37900</v>
      </c>
      <c r="H292" s="14">
        <v>34900</v>
      </c>
    </row>
    <row r="293" spans="1:8" x14ac:dyDescent="0.3">
      <c r="A293" s="15" t="s">
        <v>90</v>
      </c>
      <c r="B293" s="16" t="s">
        <v>91</v>
      </c>
      <c r="C293" s="17" t="s">
        <v>93</v>
      </c>
      <c r="D293" s="17">
        <v>7</v>
      </c>
      <c r="E293" s="17" t="s">
        <v>13</v>
      </c>
      <c r="F293" s="18" t="s">
        <v>23</v>
      </c>
      <c r="G293" s="14">
        <v>36900</v>
      </c>
      <c r="H293" s="14">
        <v>33900</v>
      </c>
    </row>
    <row r="294" spans="1:8" x14ac:dyDescent="0.3">
      <c r="A294" s="15" t="s">
        <v>90</v>
      </c>
      <c r="B294" s="16" t="s">
        <v>91</v>
      </c>
      <c r="C294" s="17" t="s">
        <v>94</v>
      </c>
      <c r="D294" s="17">
        <v>3</v>
      </c>
      <c r="E294" s="17" t="s">
        <v>11</v>
      </c>
      <c r="F294" s="18" t="s">
        <v>14</v>
      </c>
      <c r="G294" s="14">
        <v>62400</v>
      </c>
      <c r="H294" s="14">
        <v>59400</v>
      </c>
    </row>
    <row r="295" spans="1:8" x14ac:dyDescent="0.3">
      <c r="A295" s="15" t="s">
        <v>90</v>
      </c>
      <c r="B295" s="16" t="s">
        <v>91</v>
      </c>
      <c r="C295" s="17" t="s">
        <v>94</v>
      </c>
      <c r="D295" s="17">
        <v>5</v>
      </c>
      <c r="E295" s="17" t="s">
        <v>13</v>
      </c>
      <c r="F295" s="18" t="s">
        <v>14</v>
      </c>
      <c r="G295" s="14">
        <v>59400</v>
      </c>
      <c r="H295" s="14">
        <v>56400</v>
      </c>
    </row>
    <row r="296" spans="1:8" x14ac:dyDescent="0.3">
      <c r="A296" s="15" t="s">
        <v>90</v>
      </c>
      <c r="B296" s="16" t="s">
        <v>91</v>
      </c>
      <c r="C296" s="17" t="s">
        <v>94</v>
      </c>
      <c r="D296" s="17">
        <v>6</v>
      </c>
      <c r="E296" s="17" t="s">
        <v>13</v>
      </c>
      <c r="F296" s="18" t="s">
        <v>14</v>
      </c>
      <c r="G296" s="14">
        <v>57400</v>
      </c>
      <c r="H296" s="14">
        <v>54400</v>
      </c>
    </row>
    <row r="297" spans="1:8" x14ac:dyDescent="0.3">
      <c r="A297" s="15" t="s">
        <v>90</v>
      </c>
      <c r="B297" s="16" t="s">
        <v>91</v>
      </c>
      <c r="C297" s="17" t="s">
        <v>94</v>
      </c>
      <c r="D297" s="17">
        <v>7</v>
      </c>
      <c r="E297" s="17" t="s">
        <v>13</v>
      </c>
      <c r="F297" s="18" t="s">
        <v>14</v>
      </c>
      <c r="G297" s="14">
        <v>55400</v>
      </c>
      <c r="H297" s="14">
        <v>52400</v>
      </c>
    </row>
    <row r="298" spans="1:8" x14ac:dyDescent="0.3">
      <c r="A298" s="15" t="s">
        <v>90</v>
      </c>
      <c r="B298" s="16" t="s">
        <v>91</v>
      </c>
      <c r="C298" s="17" t="s">
        <v>94</v>
      </c>
      <c r="D298" s="17">
        <v>3</v>
      </c>
      <c r="E298" s="17" t="s">
        <v>11</v>
      </c>
      <c r="F298" s="18" t="s">
        <v>22</v>
      </c>
      <c r="G298" s="14">
        <v>60900</v>
      </c>
      <c r="H298" s="14">
        <v>57900</v>
      </c>
    </row>
    <row r="299" spans="1:8" x14ac:dyDescent="0.3">
      <c r="A299" s="15" t="s">
        <v>90</v>
      </c>
      <c r="B299" s="16" t="s">
        <v>91</v>
      </c>
      <c r="C299" s="17" t="s">
        <v>94</v>
      </c>
      <c r="D299" s="17">
        <v>5</v>
      </c>
      <c r="E299" s="17" t="s">
        <v>13</v>
      </c>
      <c r="F299" s="18" t="s">
        <v>22</v>
      </c>
      <c r="G299" s="14">
        <v>57900</v>
      </c>
      <c r="H299" s="14">
        <v>54900</v>
      </c>
    </row>
    <row r="300" spans="1:8" x14ac:dyDescent="0.3">
      <c r="A300" s="15" t="s">
        <v>90</v>
      </c>
      <c r="B300" s="16" t="s">
        <v>91</v>
      </c>
      <c r="C300" s="17" t="s">
        <v>94</v>
      </c>
      <c r="D300" s="17">
        <v>6</v>
      </c>
      <c r="E300" s="17" t="s">
        <v>13</v>
      </c>
      <c r="F300" s="18" t="s">
        <v>22</v>
      </c>
      <c r="G300" s="14">
        <v>55900</v>
      </c>
      <c r="H300" s="14">
        <v>52900</v>
      </c>
    </row>
    <row r="301" spans="1:8" x14ac:dyDescent="0.3">
      <c r="A301" s="15" t="s">
        <v>90</v>
      </c>
      <c r="B301" s="16" t="s">
        <v>91</v>
      </c>
      <c r="C301" s="17" t="s">
        <v>94</v>
      </c>
      <c r="D301" s="17">
        <v>7</v>
      </c>
      <c r="E301" s="17" t="s">
        <v>13</v>
      </c>
      <c r="F301" s="18" t="s">
        <v>22</v>
      </c>
      <c r="G301" s="14">
        <v>53900</v>
      </c>
      <c r="H301" s="14">
        <v>50900</v>
      </c>
    </row>
    <row r="302" spans="1:8" x14ac:dyDescent="0.3">
      <c r="A302" s="15" t="s">
        <v>90</v>
      </c>
      <c r="B302" s="16" t="s">
        <v>91</v>
      </c>
      <c r="C302" s="17" t="s">
        <v>94</v>
      </c>
      <c r="D302" s="17">
        <v>3</v>
      </c>
      <c r="E302" s="17" t="s">
        <v>11</v>
      </c>
      <c r="F302" s="18" t="s">
        <v>23</v>
      </c>
      <c r="G302" s="14">
        <v>57900</v>
      </c>
      <c r="H302" s="14">
        <v>54900</v>
      </c>
    </row>
    <row r="303" spans="1:8" x14ac:dyDescent="0.3">
      <c r="A303" s="15" t="s">
        <v>90</v>
      </c>
      <c r="B303" s="16" t="s">
        <v>91</v>
      </c>
      <c r="C303" s="17" t="s">
        <v>94</v>
      </c>
      <c r="D303" s="17">
        <v>5</v>
      </c>
      <c r="E303" s="17" t="s">
        <v>13</v>
      </c>
      <c r="F303" s="18" t="s">
        <v>23</v>
      </c>
      <c r="G303" s="14">
        <v>54900</v>
      </c>
      <c r="H303" s="14">
        <v>51900</v>
      </c>
    </row>
    <row r="304" spans="1:8" x14ac:dyDescent="0.3">
      <c r="A304" s="15" t="s">
        <v>90</v>
      </c>
      <c r="B304" s="16" t="s">
        <v>91</v>
      </c>
      <c r="C304" s="17" t="s">
        <v>94</v>
      </c>
      <c r="D304" s="17">
        <v>6</v>
      </c>
      <c r="E304" s="17" t="s">
        <v>13</v>
      </c>
      <c r="F304" s="18" t="s">
        <v>23</v>
      </c>
      <c r="G304" s="14">
        <v>52900</v>
      </c>
      <c r="H304" s="14">
        <v>49900</v>
      </c>
    </row>
    <row r="305" spans="1:8" x14ac:dyDescent="0.3">
      <c r="A305" s="15" t="s">
        <v>90</v>
      </c>
      <c r="B305" s="16" t="s">
        <v>91</v>
      </c>
      <c r="C305" s="17" t="s">
        <v>94</v>
      </c>
      <c r="D305" s="17">
        <v>7</v>
      </c>
      <c r="E305" s="17" t="s">
        <v>13</v>
      </c>
      <c r="F305" s="18" t="s">
        <v>23</v>
      </c>
      <c r="G305" s="14">
        <v>50900</v>
      </c>
      <c r="H305" s="14">
        <v>47900</v>
      </c>
    </row>
    <row r="306" spans="1:8" x14ac:dyDescent="0.3">
      <c r="A306" s="15" t="s">
        <v>90</v>
      </c>
      <c r="B306" s="16" t="s">
        <v>91</v>
      </c>
      <c r="C306" s="17" t="s">
        <v>95</v>
      </c>
      <c r="D306" s="17">
        <v>3</v>
      </c>
      <c r="E306" s="17" t="s">
        <v>11</v>
      </c>
      <c r="F306" s="18" t="s">
        <v>14</v>
      </c>
      <c r="G306" s="14">
        <v>62400</v>
      </c>
      <c r="H306" s="14">
        <v>59400</v>
      </c>
    </row>
    <row r="307" spans="1:8" x14ac:dyDescent="0.3">
      <c r="A307" s="15" t="s">
        <v>90</v>
      </c>
      <c r="B307" s="16" t="s">
        <v>91</v>
      </c>
      <c r="C307" s="17" t="s">
        <v>95</v>
      </c>
      <c r="D307" s="17">
        <v>5</v>
      </c>
      <c r="E307" s="17" t="s">
        <v>13</v>
      </c>
      <c r="F307" s="18" t="s">
        <v>14</v>
      </c>
      <c r="G307" s="14">
        <v>59400</v>
      </c>
      <c r="H307" s="14">
        <v>56400</v>
      </c>
    </row>
    <row r="308" spans="1:8" x14ac:dyDescent="0.3">
      <c r="A308" s="15" t="s">
        <v>90</v>
      </c>
      <c r="B308" s="16" t="s">
        <v>91</v>
      </c>
      <c r="C308" s="17" t="s">
        <v>95</v>
      </c>
      <c r="D308" s="17">
        <v>6</v>
      </c>
      <c r="E308" s="17" t="s">
        <v>13</v>
      </c>
      <c r="F308" s="18" t="s">
        <v>14</v>
      </c>
      <c r="G308" s="14">
        <v>57400</v>
      </c>
      <c r="H308" s="14">
        <v>54400</v>
      </c>
    </row>
    <row r="309" spans="1:8" x14ac:dyDescent="0.3">
      <c r="A309" s="15" t="s">
        <v>90</v>
      </c>
      <c r="B309" s="16" t="s">
        <v>91</v>
      </c>
      <c r="C309" s="17" t="s">
        <v>95</v>
      </c>
      <c r="D309" s="17">
        <v>7</v>
      </c>
      <c r="E309" s="17" t="s">
        <v>13</v>
      </c>
      <c r="F309" s="18" t="s">
        <v>14</v>
      </c>
      <c r="G309" s="14">
        <v>55400</v>
      </c>
      <c r="H309" s="14">
        <v>52400</v>
      </c>
    </row>
    <row r="310" spans="1:8" x14ac:dyDescent="0.3">
      <c r="A310" s="15" t="s">
        <v>90</v>
      </c>
      <c r="B310" s="16" t="s">
        <v>91</v>
      </c>
      <c r="C310" s="17" t="s">
        <v>95</v>
      </c>
      <c r="D310" s="17">
        <v>3</v>
      </c>
      <c r="E310" s="17" t="s">
        <v>11</v>
      </c>
      <c r="F310" s="18" t="s">
        <v>22</v>
      </c>
      <c r="G310" s="14">
        <v>60900</v>
      </c>
      <c r="H310" s="14">
        <v>57900</v>
      </c>
    </row>
    <row r="311" spans="1:8" x14ac:dyDescent="0.3">
      <c r="A311" s="15" t="s">
        <v>90</v>
      </c>
      <c r="B311" s="16" t="s">
        <v>91</v>
      </c>
      <c r="C311" s="17" t="s">
        <v>95</v>
      </c>
      <c r="D311" s="17">
        <v>5</v>
      </c>
      <c r="E311" s="17" t="s">
        <v>13</v>
      </c>
      <c r="F311" s="18" t="s">
        <v>22</v>
      </c>
      <c r="G311" s="14">
        <v>57900</v>
      </c>
      <c r="H311" s="14">
        <v>54900</v>
      </c>
    </row>
    <row r="312" spans="1:8" x14ac:dyDescent="0.3">
      <c r="A312" s="15" t="s">
        <v>90</v>
      </c>
      <c r="B312" s="16" t="s">
        <v>91</v>
      </c>
      <c r="C312" s="17" t="s">
        <v>95</v>
      </c>
      <c r="D312" s="17">
        <v>6</v>
      </c>
      <c r="E312" s="17" t="s">
        <v>13</v>
      </c>
      <c r="F312" s="18" t="s">
        <v>22</v>
      </c>
      <c r="G312" s="14">
        <v>55900</v>
      </c>
      <c r="H312" s="14">
        <v>52900</v>
      </c>
    </row>
    <row r="313" spans="1:8" x14ac:dyDescent="0.3">
      <c r="A313" s="15" t="s">
        <v>90</v>
      </c>
      <c r="B313" s="16" t="s">
        <v>91</v>
      </c>
      <c r="C313" s="17" t="s">
        <v>95</v>
      </c>
      <c r="D313" s="17">
        <v>7</v>
      </c>
      <c r="E313" s="17" t="s">
        <v>13</v>
      </c>
      <c r="F313" s="18" t="s">
        <v>22</v>
      </c>
      <c r="G313" s="14">
        <v>53900</v>
      </c>
      <c r="H313" s="14">
        <v>50900</v>
      </c>
    </row>
    <row r="314" spans="1:8" x14ac:dyDescent="0.3">
      <c r="A314" s="15" t="s">
        <v>90</v>
      </c>
      <c r="B314" s="16" t="s">
        <v>91</v>
      </c>
      <c r="C314" s="17" t="s">
        <v>95</v>
      </c>
      <c r="D314" s="17">
        <v>3</v>
      </c>
      <c r="E314" s="17" t="s">
        <v>11</v>
      </c>
      <c r="F314" s="18" t="s">
        <v>23</v>
      </c>
      <c r="G314" s="14">
        <v>57900</v>
      </c>
      <c r="H314" s="14">
        <v>54900</v>
      </c>
    </row>
    <row r="315" spans="1:8" x14ac:dyDescent="0.3">
      <c r="A315" s="15" t="s">
        <v>90</v>
      </c>
      <c r="B315" s="16" t="s">
        <v>91</v>
      </c>
      <c r="C315" s="17" t="s">
        <v>95</v>
      </c>
      <c r="D315" s="17">
        <v>5</v>
      </c>
      <c r="E315" s="17" t="s">
        <v>13</v>
      </c>
      <c r="F315" s="18" t="s">
        <v>23</v>
      </c>
      <c r="G315" s="14">
        <v>54900</v>
      </c>
      <c r="H315" s="14">
        <v>51900</v>
      </c>
    </row>
    <row r="316" spans="1:8" x14ac:dyDescent="0.3">
      <c r="A316" s="15" t="s">
        <v>90</v>
      </c>
      <c r="B316" s="16" t="s">
        <v>91</v>
      </c>
      <c r="C316" s="17" t="s">
        <v>95</v>
      </c>
      <c r="D316" s="17">
        <v>6</v>
      </c>
      <c r="E316" s="17" t="s">
        <v>13</v>
      </c>
      <c r="F316" s="18" t="s">
        <v>23</v>
      </c>
      <c r="G316" s="14">
        <v>52900</v>
      </c>
      <c r="H316" s="14">
        <v>49900</v>
      </c>
    </row>
    <row r="317" spans="1:8" x14ac:dyDescent="0.3">
      <c r="A317" s="15" t="s">
        <v>90</v>
      </c>
      <c r="B317" s="16" t="s">
        <v>91</v>
      </c>
      <c r="C317" s="17" t="s">
        <v>95</v>
      </c>
      <c r="D317" s="17">
        <v>7</v>
      </c>
      <c r="E317" s="17" t="s">
        <v>13</v>
      </c>
      <c r="F317" s="18" t="s">
        <v>23</v>
      </c>
      <c r="G317" s="14">
        <v>50900</v>
      </c>
      <c r="H317" s="14">
        <v>47900</v>
      </c>
    </row>
    <row r="318" spans="1:8" x14ac:dyDescent="0.3">
      <c r="A318" s="15" t="s">
        <v>90</v>
      </c>
      <c r="B318" s="16" t="s">
        <v>91</v>
      </c>
      <c r="C318" s="17" t="s">
        <v>96</v>
      </c>
      <c r="D318" s="17">
        <v>3</v>
      </c>
      <c r="E318" s="17" t="s">
        <v>11</v>
      </c>
      <c r="F318" s="18" t="s">
        <v>14</v>
      </c>
      <c r="G318" s="14">
        <v>66400</v>
      </c>
      <c r="H318" s="14">
        <v>63400</v>
      </c>
    </row>
    <row r="319" spans="1:8" x14ac:dyDescent="0.3">
      <c r="A319" s="15" t="s">
        <v>90</v>
      </c>
      <c r="B319" s="16" t="s">
        <v>91</v>
      </c>
      <c r="C319" s="17" t="s">
        <v>96</v>
      </c>
      <c r="D319" s="17">
        <v>5</v>
      </c>
      <c r="E319" s="17" t="s">
        <v>13</v>
      </c>
      <c r="F319" s="18" t="s">
        <v>14</v>
      </c>
      <c r="G319" s="14">
        <v>63400</v>
      </c>
      <c r="H319" s="14">
        <v>60400</v>
      </c>
    </row>
    <row r="320" spans="1:8" x14ac:dyDescent="0.3">
      <c r="A320" s="15" t="s">
        <v>90</v>
      </c>
      <c r="B320" s="16" t="s">
        <v>91</v>
      </c>
      <c r="C320" s="17" t="s">
        <v>96</v>
      </c>
      <c r="D320" s="17">
        <v>6</v>
      </c>
      <c r="E320" s="17" t="s">
        <v>13</v>
      </c>
      <c r="F320" s="18" t="s">
        <v>14</v>
      </c>
      <c r="G320" s="14">
        <v>61400</v>
      </c>
      <c r="H320" s="14">
        <v>58400</v>
      </c>
    </row>
    <row r="321" spans="1:8" x14ac:dyDescent="0.3">
      <c r="A321" s="15" t="s">
        <v>90</v>
      </c>
      <c r="B321" s="16" t="s">
        <v>91</v>
      </c>
      <c r="C321" s="17" t="s">
        <v>96</v>
      </c>
      <c r="D321" s="17">
        <v>7</v>
      </c>
      <c r="E321" s="17" t="s">
        <v>13</v>
      </c>
      <c r="F321" s="18" t="s">
        <v>14</v>
      </c>
      <c r="G321" s="14">
        <v>59400</v>
      </c>
      <c r="H321" s="14">
        <v>56400</v>
      </c>
    </row>
    <row r="322" spans="1:8" x14ac:dyDescent="0.3">
      <c r="A322" s="15" t="s">
        <v>90</v>
      </c>
      <c r="B322" s="16" t="s">
        <v>91</v>
      </c>
      <c r="C322" s="17" t="s">
        <v>96</v>
      </c>
      <c r="D322" s="17">
        <v>3</v>
      </c>
      <c r="E322" s="17" t="s">
        <v>11</v>
      </c>
      <c r="F322" s="18" t="s">
        <v>22</v>
      </c>
      <c r="G322" s="14">
        <v>64900</v>
      </c>
      <c r="H322" s="14">
        <v>61900</v>
      </c>
    </row>
    <row r="323" spans="1:8" x14ac:dyDescent="0.3">
      <c r="A323" s="15" t="s">
        <v>90</v>
      </c>
      <c r="B323" s="16" t="s">
        <v>91</v>
      </c>
      <c r="C323" s="17" t="s">
        <v>96</v>
      </c>
      <c r="D323" s="17">
        <v>5</v>
      </c>
      <c r="E323" s="17" t="s">
        <v>13</v>
      </c>
      <c r="F323" s="18" t="s">
        <v>22</v>
      </c>
      <c r="G323" s="14">
        <v>61900</v>
      </c>
      <c r="H323" s="14">
        <v>58900</v>
      </c>
    </row>
    <row r="324" spans="1:8" x14ac:dyDescent="0.3">
      <c r="A324" s="15" t="s">
        <v>90</v>
      </c>
      <c r="B324" s="16" t="s">
        <v>91</v>
      </c>
      <c r="C324" s="17" t="s">
        <v>96</v>
      </c>
      <c r="D324" s="17">
        <v>6</v>
      </c>
      <c r="E324" s="17" t="s">
        <v>13</v>
      </c>
      <c r="F324" s="18" t="s">
        <v>22</v>
      </c>
      <c r="G324" s="14">
        <v>59900</v>
      </c>
      <c r="H324" s="14">
        <v>56900</v>
      </c>
    </row>
    <row r="325" spans="1:8" x14ac:dyDescent="0.3">
      <c r="A325" s="15" t="s">
        <v>90</v>
      </c>
      <c r="B325" s="16" t="s">
        <v>91</v>
      </c>
      <c r="C325" s="17" t="s">
        <v>96</v>
      </c>
      <c r="D325" s="17">
        <v>7</v>
      </c>
      <c r="E325" s="17" t="s">
        <v>13</v>
      </c>
      <c r="F325" s="18" t="s">
        <v>22</v>
      </c>
      <c r="G325" s="14">
        <v>57900</v>
      </c>
      <c r="H325" s="14">
        <v>54900</v>
      </c>
    </row>
    <row r="326" spans="1:8" x14ac:dyDescent="0.3">
      <c r="A326" s="15" t="s">
        <v>90</v>
      </c>
      <c r="B326" s="16" t="s">
        <v>91</v>
      </c>
      <c r="C326" s="17" t="s">
        <v>96</v>
      </c>
      <c r="D326" s="17">
        <v>3</v>
      </c>
      <c r="E326" s="17" t="s">
        <v>11</v>
      </c>
      <c r="F326" s="18" t="s">
        <v>23</v>
      </c>
      <c r="G326" s="14">
        <v>61900</v>
      </c>
      <c r="H326" s="14">
        <v>58900</v>
      </c>
    </row>
    <row r="327" spans="1:8" x14ac:dyDescent="0.3">
      <c r="A327" s="15" t="s">
        <v>90</v>
      </c>
      <c r="B327" s="16" t="s">
        <v>91</v>
      </c>
      <c r="C327" s="17" t="s">
        <v>96</v>
      </c>
      <c r="D327" s="17">
        <v>5</v>
      </c>
      <c r="E327" s="17" t="s">
        <v>13</v>
      </c>
      <c r="F327" s="18" t="s">
        <v>23</v>
      </c>
      <c r="G327" s="14">
        <v>58900</v>
      </c>
      <c r="H327" s="14">
        <v>55900</v>
      </c>
    </row>
    <row r="328" spans="1:8" x14ac:dyDescent="0.3">
      <c r="A328" s="15" t="s">
        <v>90</v>
      </c>
      <c r="B328" s="16" t="s">
        <v>91</v>
      </c>
      <c r="C328" s="17" t="s">
        <v>96</v>
      </c>
      <c r="D328" s="17">
        <v>6</v>
      </c>
      <c r="E328" s="17" t="s">
        <v>13</v>
      </c>
      <c r="F328" s="18" t="s">
        <v>23</v>
      </c>
      <c r="G328" s="14">
        <v>56900</v>
      </c>
      <c r="H328" s="14">
        <v>53900</v>
      </c>
    </row>
    <row r="329" spans="1:8" x14ac:dyDescent="0.3">
      <c r="A329" s="15" t="s">
        <v>90</v>
      </c>
      <c r="B329" s="16" t="s">
        <v>91</v>
      </c>
      <c r="C329" s="17" t="s">
        <v>96</v>
      </c>
      <c r="D329" s="17">
        <v>7</v>
      </c>
      <c r="E329" s="17" t="s">
        <v>13</v>
      </c>
      <c r="F329" s="18" t="s">
        <v>23</v>
      </c>
      <c r="G329" s="14">
        <v>54900</v>
      </c>
      <c r="H329" s="14">
        <v>51900</v>
      </c>
    </row>
    <row r="330" spans="1:8" x14ac:dyDescent="0.3">
      <c r="A330" s="15" t="s">
        <v>90</v>
      </c>
      <c r="B330" s="16" t="s">
        <v>97</v>
      </c>
      <c r="C330" s="17" t="s">
        <v>98</v>
      </c>
      <c r="D330" s="17">
        <v>3</v>
      </c>
      <c r="E330" s="17" t="s">
        <v>11</v>
      </c>
      <c r="F330" s="18" t="s">
        <v>14</v>
      </c>
      <c r="G330" s="14">
        <v>37400</v>
      </c>
      <c r="H330" s="14">
        <v>37400</v>
      </c>
    </row>
    <row r="331" spans="1:8" x14ac:dyDescent="0.3">
      <c r="A331" s="15" t="s">
        <v>90</v>
      </c>
      <c r="B331" s="16" t="s">
        <v>97</v>
      </c>
      <c r="C331" s="17" t="s">
        <v>98</v>
      </c>
      <c r="D331" s="17">
        <v>5</v>
      </c>
      <c r="E331" s="17" t="s">
        <v>13</v>
      </c>
      <c r="F331" s="18" t="s">
        <v>14</v>
      </c>
      <c r="G331" s="14">
        <v>35400</v>
      </c>
      <c r="H331" s="14">
        <v>35400</v>
      </c>
    </row>
    <row r="332" spans="1:8" x14ac:dyDescent="0.3">
      <c r="A332" s="15" t="s">
        <v>90</v>
      </c>
      <c r="B332" s="16" t="s">
        <v>97</v>
      </c>
      <c r="C332" s="17" t="s">
        <v>98</v>
      </c>
      <c r="D332" s="17">
        <v>6</v>
      </c>
      <c r="E332" s="17" t="s">
        <v>13</v>
      </c>
      <c r="F332" s="18" t="s">
        <v>14</v>
      </c>
      <c r="G332" s="14">
        <v>34400</v>
      </c>
      <c r="H332" s="14">
        <v>34400</v>
      </c>
    </row>
    <row r="333" spans="1:8" x14ac:dyDescent="0.3">
      <c r="A333" s="15" t="s">
        <v>90</v>
      </c>
      <c r="B333" s="16" t="s">
        <v>97</v>
      </c>
      <c r="C333" s="17" t="s">
        <v>98</v>
      </c>
      <c r="D333" s="17">
        <v>7</v>
      </c>
      <c r="E333" s="17" t="s">
        <v>13</v>
      </c>
      <c r="F333" s="18" t="s">
        <v>14</v>
      </c>
      <c r="G333" s="14">
        <v>33400</v>
      </c>
      <c r="H333" s="14">
        <v>33400</v>
      </c>
    </row>
    <row r="334" spans="1:8" x14ac:dyDescent="0.3">
      <c r="A334" s="15" t="s">
        <v>90</v>
      </c>
      <c r="B334" s="16" t="s">
        <v>97</v>
      </c>
      <c r="C334" s="17" t="s">
        <v>98</v>
      </c>
      <c r="D334" s="17">
        <v>3</v>
      </c>
      <c r="E334" s="17" t="s">
        <v>11</v>
      </c>
      <c r="F334" s="18" t="s">
        <v>23</v>
      </c>
      <c r="G334" s="14">
        <v>30400</v>
      </c>
      <c r="H334" s="14">
        <v>30400</v>
      </c>
    </row>
    <row r="335" spans="1:8" x14ac:dyDescent="0.3">
      <c r="A335" s="15" t="s">
        <v>90</v>
      </c>
      <c r="B335" s="16" t="s">
        <v>97</v>
      </c>
      <c r="C335" s="17" t="s">
        <v>98</v>
      </c>
      <c r="D335" s="17">
        <v>5</v>
      </c>
      <c r="E335" s="17" t="s">
        <v>13</v>
      </c>
      <c r="F335" s="18" t="s">
        <v>23</v>
      </c>
      <c r="G335" s="14">
        <v>28400</v>
      </c>
      <c r="H335" s="14">
        <v>28400</v>
      </c>
    </row>
    <row r="336" spans="1:8" x14ac:dyDescent="0.3">
      <c r="A336" s="15" t="s">
        <v>90</v>
      </c>
      <c r="B336" s="16" t="s">
        <v>97</v>
      </c>
      <c r="C336" s="17" t="s">
        <v>98</v>
      </c>
      <c r="D336" s="17">
        <v>6</v>
      </c>
      <c r="E336" s="17" t="s">
        <v>13</v>
      </c>
      <c r="F336" s="18" t="s">
        <v>23</v>
      </c>
      <c r="G336" s="14">
        <v>27400</v>
      </c>
      <c r="H336" s="14">
        <v>27400</v>
      </c>
    </row>
    <row r="337" spans="1:8" x14ac:dyDescent="0.3">
      <c r="A337" s="15" t="s">
        <v>90</v>
      </c>
      <c r="B337" s="16" t="s">
        <v>97</v>
      </c>
      <c r="C337" s="17" t="s">
        <v>98</v>
      </c>
      <c r="D337" s="17">
        <v>7</v>
      </c>
      <c r="E337" s="17" t="s">
        <v>13</v>
      </c>
      <c r="F337" s="18" t="s">
        <v>23</v>
      </c>
      <c r="G337" s="14">
        <v>26400</v>
      </c>
      <c r="H337" s="14">
        <v>26400</v>
      </c>
    </row>
    <row r="338" spans="1:8" x14ac:dyDescent="0.3">
      <c r="A338" s="15" t="s">
        <v>90</v>
      </c>
      <c r="B338" s="16" t="s">
        <v>99</v>
      </c>
      <c r="C338" s="17" t="s">
        <v>100</v>
      </c>
      <c r="D338" s="17">
        <v>3</v>
      </c>
      <c r="E338" s="17" t="s">
        <v>11</v>
      </c>
      <c r="F338" s="18" t="s">
        <v>12</v>
      </c>
      <c r="G338" s="14">
        <v>40900</v>
      </c>
      <c r="H338" s="14">
        <v>40900</v>
      </c>
    </row>
    <row r="339" spans="1:8" x14ac:dyDescent="0.3">
      <c r="A339" s="15" t="s">
        <v>90</v>
      </c>
      <c r="B339" s="16" t="s">
        <v>99</v>
      </c>
      <c r="C339" s="17" t="s">
        <v>100</v>
      </c>
      <c r="D339" s="17">
        <v>5</v>
      </c>
      <c r="E339" s="17" t="s">
        <v>13</v>
      </c>
      <c r="F339" s="18" t="s">
        <v>12</v>
      </c>
      <c r="G339" s="14">
        <v>39900</v>
      </c>
      <c r="H339" s="14">
        <v>39900</v>
      </c>
    </row>
    <row r="340" spans="1:8" x14ac:dyDescent="0.3">
      <c r="A340" s="15" t="s">
        <v>90</v>
      </c>
      <c r="B340" s="16" t="s">
        <v>99</v>
      </c>
      <c r="C340" s="17" t="s">
        <v>100</v>
      </c>
      <c r="D340" s="17">
        <v>6</v>
      </c>
      <c r="E340" s="17" t="s">
        <v>13</v>
      </c>
      <c r="F340" s="18" t="s">
        <v>12</v>
      </c>
      <c r="G340" s="14">
        <v>38900</v>
      </c>
      <c r="H340" s="14">
        <v>38900</v>
      </c>
    </row>
    <row r="341" spans="1:8" x14ac:dyDescent="0.3">
      <c r="A341" s="15" t="s">
        <v>90</v>
      </c>
      <c r="B341" s="16" t="s">
        <v>99</v>
      </c>
      <c r="C341" s="17" t="s">
        <v>100</v>
      </c>
      <c r="D341" s="17">
        <v>7</v>
      </c>
      <c r="E341" s="17" t="s">
        <v>13</v>
      </c>
      <c r="F341" s="18" t="s">
        <v>12</v>
      </c>
      <c r="G341" s="14">
        <v>37900</v>
      </c>
      <c r="H341" s="14">
        <v>37900</v>
      </c>
    </row>
    <row r="342" spans="1:8" x14ac:dyDescent="0.3">
      <c r="A342" s="15" t="s">
        <v>90</v>
      </c>
      <c r="B342" s="16" t="s">
        <v>99</v>
      </c>
      <c r="C342" s="17" t="s">
        <v>100</v>
      </c>
      <c r="D342" s="17">
        <v>3</v>
      </c>
      <c r="E342" s="17" t="s">
        <v>11</v>
      </c>
      <c r="F342" s="18" t="s">
        <v>14</v>
      </c>
      <c r="G342" s="14">
        <v>38900</v>
      </c>
      <c r="H342" s="14">
        <v>38900</v>
      </c>
    </row>
    <row r="343" spans="1:8" x14ac:dyDescent="0.3">
      <c r="A343" s="15" t="s">
        <v>90</v>
      </c>
      <c r="B343" s="16" t="s">
        <v>99</v>
      </c>
      <c r="C343" s="17" t="s">
        <v>100</v>
      </c>
      <c r="D343" s="17">
        <v>5</v>
      </c>
      <c r="E343" s="17" t="s">
        <v>13</v>
      </c>
      <c r="F343" s="18" t="s">
        <v>14</v>
      </c>
      <c r="G343" s="14">
        <v>37900</v>
      </c>
      <c r="H343" s="14">
        <v>37900</v>
      </c>
    </row>
    <row r="344" spans="1:8" x14ac:dyDescent="0.3">
      <c r="A344" s="15" t="s">
        <v>90</v>
      </c>
      <c r="B344" s="16" t="s">
        <v>99</v>
      </c>
      <c r="C344" s="17" t="s">
        <v>100</v>
      </c>
      <c r="D344" s="17">
        <v>6</v>
      </c>
      <c r="E344" s="17" t="s">
        <v>13</v>
      </c>
      <c r="F344" s="18" t="s">
        <v>14</v>
      </c>
      <c r="G344" s="14">
        <v>36900</v>
      </c>
      <c r="H344" s="14">
        <v>36900</v>
      </c>
    </row>
    <row r="345" spans="1:8" x14ac:dyDescent="0.3">
      <c r="A345" s="15" t="s">
        <v>90</v>
      </c>
      <c r="B345" s="16" t="s">
        <v>99</v>
      </c>
      <c r="C345" s="17" t="s">
        <v>100</v>
      </c>
      <c r="D345" s="17">
        <v>7</v>
      </c>
      <c r="E345" s="17" t="s">
        <v>13</v>
      </c>
      <c r="F345" s="18" t="s">
        <v>14</v>
      </c>
      <c r="G345" s="14">
        <v>35900</v>
      </c>
      <c r="H345" s="14">
        <v>35900</v>
      </c>
    </row>
    <row r="346" spans="1:8" x14ac:dyDescent="0.3">
      <c r="A346" s="15" t="s">
        <v>90</v>
      </c>
      <c r="B346" s="16" t="s">
        <v>99</v>
      </c>
      <c r="C346" s="17" t="s">
        <v>100</v>
      </c>
      <c r="D346" s="17">
        <v>3</v>
      </c>
      <c r="E346" s="17" t="s">
        <v>11</v>
      </c>
      <c r="F346" s="18" t="s">
        <v>23</v>
      </c>
      <c r="G346" s="14">
        <v>36900</v>
      </c>
      <c r="H346" s="14">
        <v>36900</v>
      </c>
    </row>
    <row r="347" spans="1:8" x14ac:dyDescent="0.3">
      <c r="A347" s="15" t="s">
        <v>90</v>
      </c>
      <c r="B347" s="16" t="s">
        <v>99</v>
      </c>
      <c r="C347" s="17" t="s">
        <v>100</v>
      </c>
      <c r="D347" s="17">
        <v>5</v>
      </c>
      <c r="E347" s="17" t="s">
        <v>13</v>
      </c>
      <c r="F347" s="18" t="s">
        <v>23</v>
      </c>
      <c r="G347" s="14">
        <v>35900</v>
      </c>
      <c r="H347" s="14">
        <v>35900</v>
      </c>
    </row>
    <row r="348" spans="1:8" x14ac:dyDescent="0.3">
      <c r="A348" s="15" t="s">
        <v>90</v>
      </c>
      <c r="B348" s="16" t="s">
        <v>99</v>
      </c>
      <c r="C348" s="17" t="s">
        <v>100</v>
      </c>
      <c r="D348" s="17">
        <v>6</v>
      </c>
      <c r="E348" s="17" t="s">
        <v>13</v>
      </c>
      <c r="F348" s="18" t="s">
        <v>23</v>
      </c>
      <c r="G348" s="14">
        <v>34900</v>
      </c>
      <c r="H348" s="14">
        <v>34900</v>
      </c>
    </row>
    <row r="349" spans="1:8" x14ac:dyDescent="0.3">
      <c r="A349" s="15" t="s">
        <v>90</v>
      </c>
      <c r="B349" s="16" t="s">
        <v>99</v>
      </c>
      <c r="C349" s="17" t="s">
        <v>100</v>
      </c>
      <c r="D349" s="17">
        <v>7</v>
      </c>
      <c r="E349" s="17" t="s">
        <v>13</v>
      </c>
      <c r="F349" s="18" t="s">
        <v>23</v>
      </c>
      <c r="G349" s="14">
        <v>33900</v>
      </c>
      <c r="H349" s="14">
        <v>33900</v>
      </c>
    </row>
    <row r="350" spans="1:8" x14ac:dyDescent="0.3">
      <c r="A350" s="15" t="s">
        <v>90</v>
      </c>
      <c r="B350" s="16" t="s">
        <v>101</v>
      </c>
      <c r="C350" s="17" t="s">
        <v>102</v>
      </c>
      <c r="D350" s="17">
        <v>3</v>
      </c>
      <c r="E350" s="17" t="s">
        <v>11</v>
      </c>
      <c r="F350" s="18" t="s">
        <v>12</v>
      </c>
      <c r="G350" s="14">
        <v>39900</v>
      </c>
      <c r="H350" s="14">
        <v>36900</v>
      </c>
    </row>
    <row r="351" spans="1:8" x14ac:dyDescent="0.3">
      <c r="A351" s="15" t="s">
        <v>90</v>
      </c>
      <c r="B351" s="16" t="s">
        <v>101</v>
      </c>
      <c r="C351" s="17" t="s">
        <v>102</v>
      </c>
      <c r="D351" s="17">
        <v>5</v>
      </c>
      <c r="E351" s="17" t="s">
        <v>13</v>
      </c>
      <c r="F351" s="18" t="s">
        <v>12</v>
      </c>
      <c r="G351" s="14">
        <v>37900</v>
      </c>
      <c r="H351" s="14">
        <v>34900</v>
      </c>
    </row>
    <row r="352" spans="1:8" x14ac:dyDescent="0.3">
      <c r="A352" s="15" t="s">
        <v>90</v>
      </c>
      <c r="B352" s="16" t="s">
        <v>101</v>
      </c>
      <c r="C352" s="17" t="s">
        <v>102</v>
      </c>
      <c r="D352" s="17">
        <v>6</v>
      </c>
      <c r="E352" s="17" t="s">
        <v>13</v>
      </c>
      <c r="F352" s="18" t="s">
        <v>12</v>
      </c>
      <c r="G352" s="14">
        <v>36900</v>
      </c>
      <c r="H352" s="14">
        <v>33900</v>
      </c>
    </row>
    <row r="353" spans="1:8" x14ac:dyDescent="0.3">
      <c r="A353" s="15" t="s">
        <v>90</v>
      </c>
      <c r="B353" s="16" t="s">
        <v>101</v>
      </c>
      <c r="C353" s="17" t="s">
        <v>102</v>
      </c>
      <c r="D353" s="17">
        <v>7</v>
      </c>
      <c r="E353" s="17" t="s">
        <v>13</v>
      </c>
      <c r="F353" s="18" t="s">
        <v>12</v>
      </c>
      <c r="G353" s="14">
        <v>35900</v>
      </c>
      <c r="H353" s="14">
        <v>32900</v>
      </c>
    </row>
    <row r="354" spans="1:8" x14ac:dyDescent="0.3">
      <c r="A354" s="15" t="s">
        <v>90</v>
      </c>
      <c r="B354" s="16" t="s">
        <v>101</v>
      </c>
      <c r="C354" s="17" t="s">
        <v>102</v>
      </c>
      <c r="D354" s="17">
        <v>3</v>
      </c>
      <c r="E354" s="17" t="s">
        <v>11</v>
      </c>
      <c r="F354" s="18" t="s">
        <v>14</v>
      </c>
      <c r="G354" s="14">
        <v>37900</v>
      </c>
      <c r="H354" s="14">
        <v>34900</v>
      </c>
    </row>
    <row r="355" spans="1:8" x14ac:dyDescent="0.3">
      <c r="A355" s="15" t="s">
        <v>90</v>
      </c>
      <c r="B355" s="16" t="s">
        <v>101</v>
      </c>
      <c r="C355" s="17" t="s">
        <v>102</v>
      </c>
      <c r="D355" s="17">
        <v>5</v>
      </c>
      <c r="E355" s="17" t="s">
        <v>13</v>
      </c>
      <c r="F355" s="18" t="s">
        <v>14</v>
      </c>
      <c r="G355" s="14">
        <v>35900</v>
      </c>
      <c r="H355" s="14">
        <v>32900</v>
      </c>
    </row>
    <row r="356" spans="1:8" x14ac:dyDescent="0.3">
      <c r="A356" s="15" t="s">
        <v>90</v>
      </c>
      <c r="B356" s="16" t="s">
        <v>101</v>
      </c>
      <c r="C356" s="17" t="s">
        <v>102</v>
      </c>
      <c r="D356" s="17">
        <v>6</v>
      </c>
      <c r="E356" s="17" t="s">
        <v>13</v>
      </c>
      <c r="F356" s="18" t="s">
        <v>14</v>
      </c>
      <c r="G356" s="14">
        <v>34900</v>
      </c>
      <c r="H356" s="14">
        <v>31900</v>
      </c>
    </row>
    <row r="357" spans="1:8" x14ac:dyDescent="0.3">
      <c r="A357" s="15" t="s">
        <v>90</v>
      </c>
      <c r="B357" s="16" t="s">
        <v>101</v>
      </c>
      <c r="C357" s="17" t="s">
        <v>102</v>
      </c>
      <c r="D357" s="17">
        <v>7</v>
      </c>
      <c r="E357" s="17" t="s">
        <v>13</v>
      </c>
      <c r="F357" s="18" t="s">
        <v>14</v>
      </c>
      <c r="G357" s="14">
        <v>33900</v>
      </c>
      <c r="H357" s="14">
        <v>30900</v>
      </c>
    </row>
    <row r="358" spans="1:8" x14ac:dyDescent="0.3">
      <c r="A358" s="15" t="s">
        <v>90</v>
      </c>
      <c r="B358" s="16" t="s">
        <v>101</v>
      </c>
      <c r="C358" s="17" t="s">
        <v>102</v>
      </c>
      <c r="D358" s="17">
        <v>3</v>
      </c>
      <c r="E358" s="17" t="s">
        <v>11</v>
      </c>
      <c r="F358" s="18" t="s">
        <v>23</v>
      </c>
      <c r="G358" s="14">
        <v>34900</v>
      </c>
      <c r="H358" s="14">
        <v>31900</v>
      </c>
    </row>
    <row r="359" spans="1:8" x14ac:dyDescent="0.3">
      <c r="A359" s="15" t="s">
        <v>90</v>
      </c>
      <c r="B359" s="16" t="s">
        <v>101</v>
      </c>
      <c r="C359" s="17" t="s">
        <v>102</v>
      </c>
      <c r="D359" s="17">
        <v>5</v>
      </c>
      <c r="E359" s="17" t="s">
        <v>13</v>
      </c>
      <c r="F359" s="18" t="s">
        <v>23</v>
      </c>
      <c r="G359" s="14">
        <v>32900</v>
      </c>
      <c r="H359" s="14">
        <v>29900</v>
      </c>
    </row>
    <row r="360" spans="1:8" x14ac:dyDescent="0.3">
      <c r="A360" s="15" t="s">
        <v>90</v>
      </c>
      <c r="B360" s="16" t="s">
        <v>101</v>
      </c>
      <c r="C360" s="17" t="s">
        <v>102</v>
      </c>
      <c r="D360" s="17">
        <v>6</v>
      </c>
      <c r="E360" s="17" t="s">
        <v>13</v>
      </c>
      <c r="F360" s="18" t="s">
        <v>23</v>
      </c>
      <c r="G360" s="14">
        <v>31900</v>
      </c>
      <c r="H360" s="14">
        <v>28900</v>
      </c>
    </row>
    <row r="361" spans="1:8" x14ac:dyDescent="0.3">
      <c r="A361" s="15" t="s">
        <v>90</v>
      </c>
      <c r="B361" s="16" t="s">
        <v>101</v>
      </c>
      <c r="C361" s="17" t="s">
        <v>102</v>
      </c>
      <c r="D361" s="17">
        <v>7</v>
      </c>
      <c r="E361" s="17" t="s">
        <v>13</v>
      </c>
      <c r="F361" s="18" t="s">
        <v>23</v>
      </c>
      <c r="G361" s="14">
        <v>30900</v>
      </c>
      <c r="H361" s="14">
        <v>27900</v>
      </c>
    </row>
    <row r="362" spans="1:8" x14ac:dyDescent="0.3">
      <c r="A362" s="15" t="s">
        <v>90</v>
      </c>
      <c r="B362" s="16" t="s">
        <v>103</v>
      </c>
      <c r="C362" s="17" t="s">
        <v>104</v>
      </c>
      <c r="D362" s="17">
        <v>3</v>
      </c>
      <c r="E362" s="17" t="s">
        <v>11</v>
      </c>
      <c r="F362" s="18" t="s">
        <v>12</v>
      </c>
      <c r="G362" s="14">
        <v>30900</v>
      </c>
      <c r="H362" s="14">
        <v>30900</v>
      </c>
    </row>
    <row r="363" spans="1:8" x14ac:dyDescent="0.3">
      <c r="A363" s="15" t="s">
        <v>90</v>
      </c>
      <c r="B363" s="16" t="s">
        <v>103</v>
      </c>
      <c r="C363" s="17" t="s">
        <v>104</v>
      </c>
      <c r="D363" s="17">
        <v>5</v>
      </c>
      <c r="E363" s="17" t="s">
        <v>13</v>
      </c>
      <c r="F363" s="18" t="s">
        <v>12</v>
      </c>
      <c r="G363" s="14">
        <v>28900</v>
      </c>
      <c r="H363" s="14">
        <v>28900</v>
      </c>
    </row>
    <row r="364" spans="1:8" x14ac:dyDescent="0.3">
      <c r="A364" s="15" t="s">
        <v>90</v>
      </c>
      <c r="B364" s="16" t="s">
        <v>103</v>
      </c>
      <c r="C364" s="17" t="s">
        <v>105</v>
      </c>
      <c r="D364" s="17">
        <v>3</v>
      </c>
      <c r="E364" s="17" t="s">
        <v>11</v>
      </c>
      <c r="F364" s="18" t="s">
        <v>12</v>
      </c>
      <c r="G364" s="14">
        <v>30900</v>
      </c>
      <c r="H364" s="14">
        <v>29900</v>
      </c>
    </row>
    <row r="365" spans="1:8" x14ac:dyDescent="0.3">
      <c r="A365" s="15" t="s">
        <v>90</v>
      </c>
      <c r="B365" s="16" t="s">
        <v>103</v>
      </c>
      <c r="C365" s="17" t="s">
        <v>105</v>
      </c>
      <c r="D365" s="17">
        <v>5</v>
      </c>
      <c r="E365" s="17" t="s">
        <v>13</v>
      </c>
      <c r="F365" s="18" t="s">
        <v>12</v>
      </c>
      <c r="G365" s="14">
        <v>28900</v>
      </c>
      <c r="H365" s="14">
        <v>27900</v>
      </c>
    </row>
    <row r="366" spans="1:8" x14ac:dyDescent="0.3">
      <c r="A366" s="15" t="s">
        <v>90</v>
      </c>
      <c r="B366" s="16" t="s">
        <v>103</v>
      </c>
      <c r="C366" s="17" t="s">
        <v>106</v>
      </c>
      <c r="D366" s="17">
        <v>3</v>
      </c>
      <c r="E366" s="17" t="s">
        <v>11</v>
      </c>
      <c r="F366" s="18" t="s">
        <v>12</v>
      </c>
      <c r="G366" s="14">
        <v>53900</v>
      </c>
      <c r="H366" s="14">
        <v>53900</v>
      </c>
    </row>
    <row r="367" spans="1:8" x14ac:dyDescent="0.3">
      <c r="A367" s="15" t="s">
        <v>90</v>
      </c>
      <c r="B367" s="16" t="s">
        <v>103</v>
      </c>
      <c r="C367" s="17" t="s">
        <v>106</v>
      </c>
      <c r="D367" s="17">
        <v>5</v>
      </c>
      <c r="E367" s="17" t="s">
        <v>13</v>
      </c>
      <c r="F367" s="18" t="s">
        <v>12</v>
      </c>
      <c r="G367" s="14">
        <v>51900</v>
      </c>
      <c r="H367" s="14">
        <v>51900</v>
      </c>
    </row>
    <row r="368" spans="1:8" x14ac:dyDescent="0.3">
      <c r="A368" s="15" t="s">
        <v>107</v>
      </c>
      <c r="B368" s="16" t="s">
        <v>108</v>
      </c>
      <c r="C368" s="17" t="s">
        <v>109</v>
      </c>
      <c r="D368" s="17">
        <v>3</v>
      </c>
      <c r="E368" s="17" t="s">
        <v>11</v>
      </c>
      <c r="F368" s="18" t="s">
        <v>12</v>
      </c>
      <c r="G368" s="14">
        <v>28900</v>
      </c>
      <c r="H368" s="14">
        <v>25900</v>
      </c>
    </row>
    <row r="369" spans="1:8" x14ac:dyDescent="0.3">
      <c r="A369" s="15" t="s">
        <v>107</v>
      </c>
      <c r="B369" s="16" t="s">
        <v>108</v>
      </c>
      <c r="C369" s="17" t="s">
        <v>109</v>
      </c>
      <c r="D369" s="17">
        <v>5</v>
      </c>
      <c r="E369" s="17" t="s">
        <v>13</v>
      </c>
      <c r="F369" s="18" t="s">
        <v>12</v>
      </c>
      <c r="G369" s="14">
        <v>26400</v>
      </c>
      <c r="H369" s="14">
        <v>23400</v>
      </c>
    </row>
    <row r="370" spans="1:8" x14ac:dyDescent="0.3">
      <c r="A370" s="15" t="s">
        <v>107</v>
      </c>
      <c r="B370" s="16" t="s">
        <v>108</v>
      </c>
      <c r="C370" s="17" t="s">
        <v>109</v>
      </c>
      <c r="D370" s="17">
        <v>6</v>
      </c>
      <c r="E370" s="17" t="s">
        <v>13</v>
      </c>
      <c r="F370" s="18" t="s">
        <v>12</v>
      </c>
      <c r="G370" s="14">
        <v>24900</v>
      </c>
      <c r="H370" s="14">
        <v>21900</v>
      </c>
    </row>
    <row r="371" spans="1:8" x14ac:dyDescent="0.3">
      <c r="A371" s="15" t="s">
        <v>107</v>
      </c>
      <c r="B371" s="16" t="s">
        <v>108</v>
      </c>
      <c r="C371" s="17" t="s">
        <v>109</v>
      </c>
      <c r="D371" s="17">
        <v>7</v>
      </c>
      <c r="E371" s="17" t="s">
        <v>13</v>
      </c>
      <c r="F371" s="18" t="s">
        <v>12</v>
      </c>
      <c r="G371" s="14">
        <v>23400</v>
      </c>
      <c r="H371" s="14">
        <v>20400</v>
      </c>
    </row>
    <row r="372" spans="1:8" x14ac:dyDescent="0.3">
      <c r="A372" s="15" t="s">
        <v>107</v>
      </c>
      <c r="B372" s="16" t="s">
        <v>108</v>
      </c>
      <c r="C372" s="17" t="s">
        <v>109</v>
      </c>
      <c r="D372" s="17">
        <v>3</v>
      </c>
      <c r="E372" s="17" t="s">
        <v>11</v>
      </c>
      <c r="F372" s="18" t="s">
        <v>14</v>
      </c>
      <c r="G372" s="14">
        <v>26900</v>
      </c>
      <c r="H372" s="14">
        <v>23900</v>
      </c>
    </row>
    <row r="373" spans="1:8" x14ac:dyDescent="0.3">
      <c r="A373" s="15" t="s">
        <v>107</v>
      </c>
      <c r="B373" s="16" t="s">
        <v>108</v>
      </c>
      <c r="C373" s="17" t="s">
        <v>109</v>
      </c>
      <c r="D373" s="17">
        <v>5</v>
      </c>
      <c r="E373" s="17" t="s">
        <v>13</v>
      </c>
      <c r="F373" s="18" t="s">
        <v>14</v>
      </c>
      <c r="G373" s="14">
        <v>24400</v>
      </c>
      <c r="H373" s="14">
        <v>21400</v>
      </c>
    </row>
    <row r="374" spans="1:8" x14ac:dyDescent="0.3">
      <c r="A374" s="15" t="s">
        <v>107</v>
      </c>
      <c r="B374" s="16" t="s">
        <v>108</v>
      </c>
      <c r="C374" s="17" t="s">
        <v>109</v>
      </c>
      <c r="D374" s="17">
        <v>6</v>
      </c>
      <c r="E374" s="17" t="s">
        <v>13</v>
      </c>
      <c r="F374" s="18" t="s">
        <v>14</v>
      </c>
      <c r="G374" s="14">
        <v>22900</v>
      </c>
      <c r="H374" s="14">
        <v>19900</v>
      </c>
    </row>
    <row r="375" spans="1:8" x14ac:dyDescent="0.3">
      <c r="A375" s="15" t="s">
        <v>107</v>
      </c>
      <c r="B375" s="16" t="s">
        <v>108</v>
      </c>
      <c r="C375" s="17" t="s">
        <v>109</v>
      </c>
      <c r="D375" s="17">
        <v>7</v>
      </c>
      <c r="E375" s="17" t="s">
        <v>13</v>
      </c>
      <c r="F375" s="18" t="s">
        <v>14</v>
      </c>
      <c r="G375" s="14">
        <v>21400</v>
      </c>
      <c r="H375" s="14">
        <v>18400</v>
      </c>
    </row>
    <row r="376" spans="1:8" x14ac:dyDescent="0.3">
      <c r="A376" s="15" t="s">
        <v>107</v>
      </c>
      <c r="B376" s="16" t="s">
        <v>108</v>
      </c>
      <c r="C376" s="17" t="s">
        <v>109</v>
      </c>
      <c r="D376" s="17">
        <v>3</v>
      </c>
      <c r="E376" s="17" t="s">
        <v>11</v>
      </c>
      <c r="F376" s="18" t="s">
        <v>23</v>
      </c>
      <c r="G376" s="14">
        <v>24900</v>
      </c>
      <c r="H376" s="14">
        <v>21900</v>
      </c>
    </row>
    <row r="377" spans="1:8" x14ac:dyDescent="0.3">
      <c r="A377" s="15" t="s">
        <v>107</v>
      </c>
      <c r="B377" s="16" t="s">
        <v>108</v>
      </c>
      <c r="C377" s="17" t="s">
        <v>109</v>
      </c>
      <c r="D377" s="17">
        <v>5</v>
      </c>
      <c r="E377" s="17" t="s">
        <v>13</v>
      </c>
      <c r="F377" s="18" t="s">
        <v>23</v>
      </c>
      <c r="G377" s="14">
        <v>22400</v>
      </c>
      <c r="H377" s="14">
        <v>19400</v>
      </c>
    </row>
    <row r="378" spans="1:8" x14ac:dyDescent="0.3">
      <c r="A378" s="15" t="s">
        <v>107</v>
      </c>
      <c r="B378" s="16" t="s">
        <v>108</v>
      </c>
      <c r="C378" s="17" t="s">
        <v>109</v>
      </c>
      <c r="D378" s="17">
        <v>6</v>
      </c>
      <c r="E378" s="17" t="s">
        <v>13</v>
      </c>
      <c r="F378" s="18" t="s">
        <v>23</v>
      </c>
      <c r="G378" s="14">
        <v>20900</v>
      </c>
      <c r="H378" s="14">
        <v>17900</v>
      </c>
    </row>
    <row r="379" spans="1:8" x14ac:dyDescent="0.3">
      <c r="A379" s="15" t="s">
        <v>107</v>
      </c>
      <c r="B379" s="16" t="s">
        <v>108</v>
      </c>
      <c r="C379" s="17" t="s">
        <v>109</v>
      </c>
      <c r="D379" s="17">
        <v>7</v>
      </c>
      <c r="E379" s="17" t="s">
        <v>13</v>
      </c>
      <c r="F379" s="18" t="s">
        <v>23</v>
      </c>
      <c r="G379" s="14">
        <v>19400</v>
      </c>
      <c r="H379" s="14">
        <v>16400</v>
      </c>
    </row>
    <row r="380" spans="1:8" x14ac:dyDescent="0.3">
      <c r="A380" s="15" t="s">
        <v>107</v>
      </c>
      <c r="B380" s="16" t="s">
        <v>108</v>
      </c>
      <c r="C380" s="17" t="s">
        <v>110</v>
      </c>
      <c r="D380" s="17">
        <v>3</v>
      </c>
      <c r="E380" s="17" t="s">
        <v>11</v>
      </c>
      <c r="F380" s="18" t="s">
        <v>12</v>
      </c>
      <c r="G380" s="14">
        <v>37900</v>
      </c>
      <c r="H380" s="14">
        <v>34900</v>
      </c>
    </row>
    <row r="381" spans="1:8" x14ac:dyDescent="0.3">
      <c r="A381" s="15" t="s">
        <v>107</v>
      </c>
      <c r="B381" s="16" t="s">
        <v>108</v>
      </c>
      <c r="C381" s="17" t="s">
        <v>110</v>
      </c>
      <c r="D381" s="17">
        <v>5</v>
      </c>
      <c r="E381" s="17" t="s">
        <v>13</v>
      </c>
      <c r="F381" s="18" t="s">
        <v>12</v>
      </c>
      <c r="G381" s="14">
        <v>35400</v>
      </c>
      <c r="H381" s="14">
        <v>32400</v>
      </c>
    </row>
    <row r="382" spans="1:8" x14ac:dyDescent="0.3">
      <c r="A382" s="15" t="s">
        <v>107</v>
      </c>
      <c r="B382" s="16" t="s">
        <v>108</v>
      </c>
      <c r="C382" s="17" t="s">
        <v>110</v>
      </c>
      <c r="D382" s="17">
        <v>6</v>
      </c>
      <c r="E382" s="17" t="s">
        <v>13</v>
      </c>
      <c r="F382" s="18" t="s">
        <v>12</v>
      </c>
      <c r="G382" s="14">
        <v>33900</v>
      </c>
      <c r="H382" s="14">
        <v>30900</v>
      </c>
    </row>
    <row r="383" spans="1:8" x14ac:dyDescent="0.3">
      <c r="A383" s="15" t="s">
        <v>107</v>
      </c>
      <c r="B383" s="16" t="s">
        <v>108</v>
      </c>
      <c r="C383" s="17" t="s">
        <v>110</v>
      </c>
      <c r="D383" s="17">
        <v>7</v>
      </c>
      <c r="E383" s="17" t="s">
        <v>13</v>
      </c>
      <c r="F383" s="18" t="s">
        <v>12</v>
      </c>
      <c r="G383" s="14">
        <v>32400</v>
      </c>
      <c r="H383" s="14">
        <v>29400</v>
      </c>
    </row>
    <row r="384" spans="1:8" x14ac:dyDescent="0.3">
      <c r="A384" s="15" t="s">
        <v>107</v>
      </c>
      <c r="B384" s="16" t="s">
        <v>108</v>
      </c>
      <c r="C384" s="17" t="s">
        <v>110</v>
      </c>
      <c r="D384" s="17">
        <v>3</v>
      </c>
      <c r="E384" s="17" t="s">
        <v>11</v>
      </c>
      <c r="F384" s="18" t="s">
        <v>14</v>
      </c>
      <c r="G384" s="14">
        <v>35900</v>
      </c>
      <c r="H384" s="14">
        <v>32900</v>
      </c>
    </row>
    <row r="385" spans="1:8" x14ac:dyDescent="0.3">
      <c r="A385" s="15" t="s">
        <v>107</v>
      </c>
      <c r="B385" s="16" t="s">
        <v>108</v>
      </c>
      <c r="C385" s="17" t="s">
        <v>110</v>
      </c>
      <c r="D385" s="17">
        <v>5</v>
      </c>
      <c r="E385" s="17" t="s">
        <v>13</v>
      </c>
      <c r="F385" s="18" t="s">
        <v>14</v>
      </c>
      <c r="G385" s="14">
        <v>33400</v>
      </c>
      <c r="H385" s="14">
        <v>30400</v>
      </c>
    </row>
    <row r="386" spans="1:8" x14ac:dyDescent="0.3">
      <c r="A386" s="15" t="s">
        <v>107</v>
      </c>
      <c r="B386" s="16" t="s">
        <v>108</v>
      </c>
      <c r="C386" s="17" t="s">
        <v>110</v>
      </c>
      <c r="D386" s="17">
        <v>6</v>
      </c>
      <c r="E386" s="17" t="s">
        <v>13</v>
      </c>
      <c r="F386" s="18" t="s">
        <v>14</v>
      </c>
      <c r="G386" s="14">
        <v>31900</v>
      </c>
      <c r="H386" s="14">
        <v>28900</v>
      </c>
    </row>
    <row r="387" spans="1:8" x14ac:dyDescent="0.3">
      <c r="A387" s="15" t="s">
        <v>107</v>
      </c>
      <c r="B387" s="16" t="s">
        <v>108</v>
      </c>
      <c r="C387" s="17" t="s">
        <v>110</v>
      </c>
      <c r="D387" s="17">
        <v>7</v>
      </c>
      <c r="E387" s="17" t="s">
        <v>13</v>
      </c>
      <c r="F387" s="18" t="s">
        <v>14</v>
      </c>
      <c r="G387" s="14">
        <v>30400</v>
      </c>
      <c r="H387" s="14">
        <v>27400</v>
      </c>
    </row>
    <row r="388" spans="1:8" x14ac:dyDescent="0.3">
      <c r="A388" s="15" t="s">
        <v>107</v>
      </c>
      <c r="B388" s="16" t="s">
        <v>108</v>
      </c>
      <c r="C388" s="17" t="s">
        <v>110</v>
      </c>
      <c r="D388" s="17">
        <v>3</v>
      </c>
      <c r="E388" s="17" t="s">
        <v>11</v>
      </c>
      <c r="F388" s="18" t="s">
        <v>23</v>
      </c>
      <c r="G388" s="14">
        <v>33900</v>
      </c>
      <c r="H388" s="14">
        <v>30900</v>
      </c>
    </row>
    <row r="389" spans="1:8" x14ac:dyDescent="0.3">
      <c r="A389" s="15" t="s">
        <v>107</v>
      </c>
      <c r="B389" s="16" t="s">
        <v>108</v>
      </c>
      <c r="C389" s="17" t="s">
        <v>110</v>
      </c>
      <c r="D389" s="17">
        <v>5</v>
      </c>
      <c r="E389" s="17" t="s">
        <v>13</v>
      </c>
      <c r="F389" s="18" t="s">
        <v>23</v>
      </c>
      <c r="G389" s="14">
        <v>31400</v>
      </c>
      <c r="H389" s="14">
        <v>28400</v>
      </c>
    </row>
    <row r="390" spans="1:8" x14ac:dyDescent="0.3">
      <c r="A390" s="15" t="s">
        <v>107</v>
      </c>
      <c r="B390" s="16" t="s">
        <v>108</v>
      </c>
      <c r="C390" s="17" t="s">
        <v>110</v>
      </c>
      <c r="D390" s="17">
        <v>6</v>
      </c>
      <c r="E390" s="17" t="s">
        <v>13</v>
      </c>
      <c r="F390" s="18" t="s">
        <v>23</v>
      </c>
      <c r="G390" s="14">
        <v>29900</v>
      </c>
      <c r="H390" s="14">
        <v>26900</v>
      </c>
    </row>
    <row r="391" spans="1:8" x14ac:dyDescent="0.3">
      <c r="A391" s="15" t="s">
        <v>107</v>
      </c>
      <c r="B391" s="16" t="s">
        <v>108</v>
      </c>
      <c r="C391" s="17" t="s">
        <v>110</v>
      </c>
      <c r="D391" s="17">
        <v>7</v>
      </c>
      <c r="E391" s="17" t="s">
        <v>13</v>
      </c>
      <c r="F391" s="18" t="s">
        <v>23</v>
      </c>
      <c r="G391" s="14">
        <v>28400</v>
      </c>
      <c r="H391" s="14">
        <v>25400</v>
      </c>
    </row>
    <row r="392" spans="1:8" x14ac:dyDescent="0.3">
      <c r="A392" s="15" t="s">
        <v>90</v>
      </c>
      <c r="B392" s="16" t="s">
        <v>111</v>
      </c>
      <c r="C392" s="17" t="s">
        <v>112</v>
      </c>
      <c r="D392" s="17">
        <v>3</v>
      </c>
      <c r="E392" s="17" t="s">
        <v>11</v>
      </c>
      <c r="F392" s="18" t="s">
        <v>12</v>
      </c>
      <c r="G392" s="14">
        <v>28900</v>
      </c>
      <c r="H392" s="14">
        <v>25900</v>
      </c>
    </row>
    <row r="393" spans="1:8" x14ac:dyDescent="0.3">
      <c r="A393" s="15" t="s">
        <v>90</v>
      </c>
      <c r="B393" s="16" t="s">
        <v>111</v>
      </c>
      <c r="C393" s="17" t="s">
        <v>112</v>
      </c>
      <c r="D393" s="17">
        <v>5</v>
      </c>
      <c r="E393" s="17" t="s">
        <v>13</v>
      </c>
      <c r="F393" s="18" t="s">
        <v>12</v>
      </c>
      <c r="G393" s="14">
        <v>26900</v>
      </c>
      <c r="H393" s="14">
        <v>23900</v>
      </c>
    </row>
    <row r="394" spans="1:8" x14ac:dyDescent="0.3">
      <c r="A394" s="15" t="s">
        <v>90</v>
      </c>
      <c r="B394" s="16" t="s">
        <v>111</v>
      </c>
      <c r="C394" s="17" t="s">
        <v>112</v>
      </c>
      <c r="D394" s="17">
        <v>6</v>
      </c>
      <c r="E394" s="17" t="s">
        <v>13</v>
      </c>
      <c r="F394" s="18" t="s">
        <v>12</v>
      </c>
      <c r="G394" s="14">
        <v>25900</v>
      </c>
      <c r="H394" s="14">
        <v>22900</v>
      </c>
    </row>
    <row r="395" spans="1:8" x14ac:dyDescent="0.3">
      <c r="A395" s="15" t="s">
        <v>90</v>
      </c>
      <c r="B395" s="16" t="s">
        <v>111</v>
      </c>
      <c r="C395" s="17" t="s">
        <v>112</v>
      </c>
      <c r="D395" s="17">
        <v>7</v>
      </c>
      <c r="E395" s="17" t="s">
        <v>13</v>
      </c>
      <c r="F395" s="18" t="s">
        <v>12</v>
      </c>
      <c r="G395" s="14">
        <v>24900</v>
      </c>
      <c r="H395" s="14">
        <v>21900</v>
      </c>
    </row>
    <row r="396" spans="1:8" x14ac:dyDescent="0.3">
      <c r="A396" s="15" t="s">
        <v>90</v>
      </c>
      <c r="B396" s="16" t="s">
        <v>111</v>
      </c>
      <c r="C396" s="17" t="s">
        <v>112</v>
      </c>
      <c r="D396" s="17">
        <v>3</v>
      </c>
      <c r="E396" s="17" t="s">
        <v>11</v>
      </c>
      <c r="F396" s="18" t="s">
        <v>23</v>
      </c>
      <c r="G396" s="14">
        <v>25400</v>
      </c>
      <c r="H396" s="14">
        <v>22400</v>
      </c>
    </row>
    <row r="397" spans="1:8" x14ac:dyDescent="0.3">
      <c r="A397" s="15" t="s">
        <v>90</v>
      </c>
      <c r="B397" s="16" t="s">
        <v>111</v>
      </c>
      <c r="C397" s="17" t="s">
        <v>112</v>
      </c>
      <c r="D397" s="17">
        <v>5</v>
      </c>
      <c r="E397" s="17" t="s">
        <v>13</v>
      </c>
      <c r="F397" s="18" t="s">
        <v>23</v>
      </c>
      <c r="G397" s="14">
        <v>23400</v>
      </c>
      <c r="H397" s="14">
        <v>20400</v>
      </c>
    </row>
    <row r="398" spans="1:8" x14ac:dyDescent="0.3">
      <c r="A398" s="15" t="s">
        <v>90</v>
      </c>
      <c r="B398" s="16" t="s">
        <v>111</v>
      </c>
      <c r="C398" s="17" t="s">
        <v>112</v>
      </c>
      <c r="D398" s="17">
        <v>6</v>
      </c>
      <c r="E398" s="17" t="s">
        <v>13</v>
      </c>
      <c r="F398" s="18" t="s">
        <v>23</v>
      </c>
      <c r="G398" s="14">
        <v>22400</v>
      </c>
      <c r="H398" s="14">
        <v>19400</v>
      </c>
    </row>
    <row r="399" spans="1:8" x14ac:dyDescent="0.3">
      <c r="A399" s="15" t="s">
        <v>90</v>
      </c>
      <c r="B399" s="16" t="s">
        <v>111</v>
      </c>
      <c r="C399" s="17" t="s">
        <v>112</v>
      </c>
      <c r="D399" s="17">
        <v>7</v>
      </c>
      <c r="E399" s="17" t="s">
        <v>13</v>
      </c>
      <c r="F399" s="18" t="s">
        <v>23</v>
      </c>
      <c r="G399" s="14">
        <v>21400</v>
      </c>
      <c r="H399" s="14">
        <v>18400</v>
      </c>
    </row>
    <row r="400" spans="1:8" x14ac:dyDescent="0.3">
      <c r="A400" s="15" t="s">
        <v>90</v>
      </c>
      <c r="B400" s="16" t="s">
        <v>113</v>
      </c>
      <c r="C400" s="17" t="s">
        <v>114</v>
      </c>
      <c r="D400" s="17">
        <v>3</v>
      </c>
      <c r="E400" s="17" t="s">
        <v>11</v>
      </c>
      <c r="F400" s="18" t="s">
        <v>12</v>
      </c>
      <c r="G400" s="14">
        <v>34900</v>
      </c>
      <c r="H400" s="14">
        <v>31900</v>
      </c>
    </row>
    <row r="401" spans="1:8" x14ac:dyDescent="0.3">
      <c r="A401" s="15" t="s">
        <v>90</v>
      </c>
      <c r="B401" s="16" t="s">
        <v>113</v>
      </c>
      <c r="C401" s="17" t="s">
        <v>114</v>
      </c>
      <c r="D401" s="17">
        <v>5</v>
      </c>
      <c r="E401" s="17" t="s">
        <v>13</v>
      </c>
      <c r="F401" s="18" t="s">
        <v>12</v>
      </c>
      <c r="G401" s="14">
        <v>32900</v>
      </c>
      <c r="H401" s="14">
        <v>29900</v>
      </c>
    </row>
    <row r="402" spans="1:8" x14ac:dyDescent="0.3">
      <c r="A402" s="15" t="s">
        <v>90</v>
      </c>
      <c r="B402" s="16" t="s">
        <v>113</v>
      </c>
      <c r="C402" s="17" t="s">
        <v>114</v>
      </c>
      <c r="D402" s="17">
        <v>6</v>
      </c>
      <c r="E402" s="17" t="s">
        <v>13</v>
      </c>
      <c r="F402" s="18" t="s">
        <v>12</v>
      </c>
      <c r="G402" s="14">
        <v>31900</v>
      </c>
      <c r="H402" s="14">
        <v>28900</v>
      </c>
    </row>
    <row r="403" spans="1:8" x14ac:dyDescent="0.3">
      <c r="A403" s="15" t="s">
        <v>90</v>
      </c>
      <c r="B403" s="16" t="s">
        <v>113</v>
      </c>
      <c r="C403" s="17" t="s">
        <v>114</v>
      </c>
      <c r="D403" s="17">
        <v>7</v>
      </c>
      <c r="E403" s="17" t="s">
        <v>13</v>
      </c>
      <c r="F403" s="18" t="s">
        <v>12</v>
      </c>
      <c r="G403" s="14">
        <v>30900</v>
      </c>
      <c r="H403" s="14">
        <v>27900</v>
      </c>
    </row>
    <row r="404" spans="1:8" x14ac:dyDescent="0.3">
      <c r="A404" s="15" t="s">
        <v>90</v>
      </c>
      <c r="B404" s="16" t="s">
        <v>115</v>
      </c>
      <c r="C404" s="17" t="s">
        <v>116</v>
      </c>
      <c r="D404" s="17">
        <v>3</v>
      </c>
      <c r="E404" s="17" t="s">
        <v>11</v>
      </c>
      <c r="F404" s="18" t="s">
        <v>14</v>
      </c>
      <c r="G404" s="14">
        <v>52400</v>
      </c>
      <c r="H404" s="14">
        <v>49400</v>
      </c>
    </row>
    <row r="405" spans="1:8" x14ac:dyDescent="0.3">
      <c r="A405" s="15" t="s">
        <v>90</v>
      </c>
      <c r="B405" s="16" t="s">
        <v>115</v>
      </c>
      <c r="C405" s="17" t="s">
        <v>116</v>
      </c>
      <c r="D405" s="17">
        <v>5</v>
      </c>
      <c r="E405" s="17" t="s">
        <v>13</v>
      </c>
      <c r="F405" s="18" t="s">
        <v>14</v>
      </c>
      <c r="G405" s="14">
        <v>49400</v>
      </c>
      <c r="H405" s="14">
        <v>46400</v>
      </c>
    </row>
    <row r="406" spans="1:8" x14ac:dyDescent="0.3">
      <c r="A406" s="15" t="s">
        <v>90</v>
      </c>
      <c r="B406" s="16" t="s">
        <v>115</v>
      </c>
      <c r="C406" s="17" t="s">
        <v>116</v>
      </c>
      <c r="D406" s="17">
        <v>6</v>
      </c>
      <c r="E406" s="17" t="s">
        <v>13</v>
      </c>
      <c r="F406" s="18" t="s">
        <v>14</v>
      </c>
      <c r="G406" s="14">
        <v>47400</v>
      </c>
      <c r="H406" s="14">
        <v>44400</v>
      </c>
    </row>
    <row r="407" spans="1:8" x14ac:dyDescent="0.3">
      <c r="A407" s="15" t="s">
        <v>90</v>
      </c>
      <c r="B407" s="16" t="s">
        <v>115</v>
      </c>
      <c r="C407" s="17" t="s">
        <v>116</v>
      </c>
      <c r="D407" s="17">
        <v>7</v>
      </c>
      <c r="E407" s="17" t="s">
        <v>13</v>
      </c>
      <c r="F407" s="18" t="s">
        <v>14</v>
      </c>
      <c r="G407" s="14">
        <v>45400</v>
      </c>
      <c r="H407" s="14">
        <v>42400</v>
      </c>
    </row>
    <row r="408" spans="1:8" x14ac:dyDescent="0.3">
      <c r="A408" s="15" t="s">
        <v>90</v>
      </c>
      <c r="B408" s="16" t="s">
        <v>115</v>
      </c>
      <c r="C408" s="17" t="s">
        <v>116</v>
      </c>
      <c r="D408" s="17">
        <v>3</v>
      </c>
      <c r="E408" s="17" t="s">
        <v>11</v>
      </c>
      <c r="F408" s="18" t="s">
        <v>22</v>
      </c>
      <c r="G408" s="14">
        <v>50900</v>
      </c>
      <c r="H408" s="14">
        <v>47900</v>
      </c>
    </row>
    <row r="409" spans="1:8" x14ac:dyDescent="0.3">
      <c r="A409" s="15" t="s">
        <v>90</v>
      </c>
      <c r="B409" s="16" t="s">
        <v>115</v>
      </c>
      <c r="C409" s="17" t="s">
        <v>116</v>
      </c>
      <c r="D409" s="17">
        <v>5</v>
      </c>
      <c r="E409" s="17" t="s">
        <v>13</v>
      </c>
      <c r="F409" s="18" t="s">
        <v>22</v>
      </c>
      <c r="G409" s="14">
        <v>47900</v>
      </c>
      <c r="H409" s="14">
        <v>44900</v>
      </c>
    </row>
    <row r="410" spans="1:8" x14ac:dyDescent="0.3">
      <c r="A410" s="15" t="s">
        <v>90</v>
      </c>
      <c r="B410" s="16" t="s">
        <v>115</v>
      </c>
      <c r="C410" s="17" t="s">
        <v>116</v>
      </c>
      <c r="D410" s="17">
        <v>6</v>
      </c>
      <c r="E410" s="17" t="s">
        <v>13</v>
      </c>
      <c r="F410" s="18" t="s">
        <v>22</v>
      </c>
      <c r="G410" s="14">
        <v>45900</v>
      </c>
      <c r="H410" s="14">
        <v>42900</v>
      </c>
    </row>
    <row r="411" spans="1:8" x14ac:dyDescent="0.3">
      <c r="A411" s="15" t="s">
        <v>90</v>
      </c>
      <c r="B411" s="16" t="s">
        <v>115</v>
      </c>
      <c r="C411" s="17" t="s">
        <v>116</v>
      </c>
      <c r="D411" s="17">
        <v>7</v>
      </c>
      <c r="E411" s="17" t="s">
        <v>13</v>
      </c>
      <c r="F411" s="18" t="s">
        <v>22</v>
      </c>
      <c r="G411" s="14">
        <v>43900</v>
      </c>
      <c r="H411" s="14">
        <v>40900</v>
      </c>
    </row>
    <row r="412" spans="1:8" x14ac:dyDescent="0.3">
      <c r="A412" s="15" t="s">
        <v>90</v>
      </c>
      <c r="B412" s="16" t="s">
        <v>115</v>
      </c>
      <c r="C412" s="17" t="s">
        <v>116</v>
      </c>
      <c r="D412" s="17">
        <v>3</v>
      </c>
      <c r="E412" s="17" t="s">
        <v>11</v>
      </c>
      <c r="F412" s="18" t="s">
        <v>23</v>
      </c>
      <c r="G412" s="14">
        <v>47900</v>
      </c>
      <c r="H412" s="14">
        <v>44900</v>
      </c>
    </row>
    <row r="413" spans="1:8" x14ac:dyDescent="0.3">
      <c r="A413" s="15" t="s">
        <v>90</v>
      </c>
      <c r="B413" s="16" t="s">
        <v>115</v>
      </c>
      <c r="C413" s="17" t="s">
        <v>116</v>
      </c>
      <c r="D413" s="17">
        <v>5</v>
      </c>
      <c r="E413" s="17" t="s">
        <v>13</v>
      </c>
      <c r="F413" s="18" t="s">
        <v>23</v>
      </c>
      <c r="G413" s="14">
        <v>44900</v>
      </c>
      <c r="H413" s="14">
        <v>41900</v>
      </c>
    </row>
    <row r="414" spans="1:8" x14ac:dyDescent="0.3">
      <c r="A414" s="15" t="s">
        <v>90</v>
      </c>
      <c r="B414" s="16" t="s">
        <v>115</v>
      </c>
      <c r="C414" s="17" t="s">
        <v>116</v>
      </c>
      <c r="D414" s="17">
        <v>6</v>
      </c>
      <c r="E414" s="17" t="s">
        <v>13</v>
      </c>
      <c r="F414" s="18" t="s">
        <v>23</v>
      </c>
      <c r="G414" s="14">
        <v>42900</v>
      </c>
      <c r="H414" s="14">
        <v>39900</v>
      </c>
    </row>
    <row r="415" spans="1:8" x14ac:dyDescent="0.3">
      <c r="A415" s="15" t="s">
        <v>90</v>
      </c>
      <c r="B415" s="16" t="s">
        <v>115</v>
      </c>
      <c r="C415" s="17" t="s">
        <v>116</v>
      </c>
      <c r="D415" s="17">
        <v>7</v>
      </c>
      <c r="E415" s="17" t="s">
        <v>13</v>
      </c>
      <c r="F415" s="18" t="s">
        <v>23</v>
      </c>
      <c r="G415" s="14">
        <v>40900</v>
      </c>
      <c r="H415" s="14">
        <v>37900</v>
      </c>
    </row>
    <row r="416" spans="1:8" x14ac:dyDescent="0.3">
      <c r="A416" s="15" t="s">
        <v>90</v>
      </c>
      <c r="B416" s="16" t="s">
        <v>117</v>
      </c>
      <c r="C416" s="17" t="s">
        <v>118</v>
      </c>
      <c r="D416" s="17">
        <v>3</v>
      </c>
      <c r="E416" s="17" t="s">
        <v>11</v>
      </c>
      <c r="F416" s="18" t="s">
        <v>12</v>
      </c>
      <c r="G416" s="14">
        <v>18900</v>
      </c>
      <c r="H416" s="14">
        <v>18900</v>
      </c>
    </row>
    <row r="417" spans="1:8" x14ac:dyDescent="0.3">
      <c r="A417" s="15" t="s">
        <v>90</v>
      </c>
      <c r="B417" s="16" t="s">
        <v>117</v>
      </c>
      <c r="C417" s="17" t="s">
        <v>119</v>
      </c>
      <c r="D417" s="17">
        <v>3</v>
      </c>
      <c r="E417" s="17" t="s">
        <v>11</v>
      </c>
      <c r="F417" s="18" t="s">
        <v>12</v>
      </c>
      <c r="G417" s="14">
        <v>19900</v>
      </c>
      <c r="H417" s="14">
        <v>19900</v>
      </c>
    </row>
    <row r="418" spans="1:8" x14ac:dyDescent="0.3">
      <c r="A418" s="15" t="s">
        <v>90</v>
      </c>
      <c r="B418" s="16" t="s">
        <v>117</v>
      </c>
      <c r="C418" s="17" t="s">
        <v>102</v>
      </c>
      <c r="D418" s="17">
        <v>3</v>
      </c>
      <c r="E418" s="17" t="s">
        <v>11</v>
      </c>
      <c r="F418" s="18" t="s">
        <v>12</v>
      </c>
      <c r="G418" s="14">
        <v>31900</v>
      </c>
      <c r="H418" s="14">
        <v>31900</v>
      </c>
    </row>
    <row r="419" spans="1:8" x14ac:dyDescent="0.3">
      <c r="A419" s="15" t="s">
        <v>90</v>
      </c>
      <c r="B419" s="16" t="s">
        <v>117</v>
      </c>
      <c r="C419" s="17" t="s">
        <v>102</v>
      </c>
      <c r="D419" s="17">
        <v>3</v>
      </c>
      <c r="E419" s="17" t="s">
        <v>11</v>
      </c>
      <c r="F419" s="18" t="s">
        <v>12</v>
      </c>
      <c r="G419" s="14">
        <v>29900</v>
      </c>
      <c r="H419" s="14">
        <v>29900</v>
      </c>
    </row>
    <row r="420" spans="1:8" x14ac:dyDescent="0.3">
      <c r="A420" s="15" t="s">
        <v>90</v>
      </c>
      <c r="B420" s="16" t="s">
        <v>117</v>
      </c>
      <c r="C420" s="17" t="s">
        <v>120</v>
      </c>
      <c r="D420" s="17">
        <v>3</v>
      </c>
      <c r="E420" s="17" t="s">
        <v>11</v>
      </c>
      <c r="F420" s="18" t="s">
        <v>14</v>
      </c>
      <c r="G420" s="14">
        <v>33900</v>
      </c>
      <c r="H420" s="14">
        <v>33900</v>
      </c>
    </row>
    <row r="421" spans="1:8" x14ac:dyDescent="0.3">
      <c r="A421" s="15" t="s">
        <v>90</v>
      </c>
      <c r="B421" s="16" t="s">
        <v>117</v>
      </c>
      <c r="C421" s="17" t="s">
        <v>120</v>
      </c>
      <c r="D421" s="17">
        <v>3</v>
      </c>
      <c r="E421" s="17" t="s">
        <v>11</v>
      </c>
      <c r="F421" s="18" t="s">
        <v>14</v>
      </c>
      <c r="G421" s="14">
        <v>31800</v>
      </c>
      <c r="H421" s="14">
        <v>31800</v>
      </c>
    </row>
    <row r="422" spans="1:8" x14ac:dyDescent="0.3">
      <c r="A422" s="15" t="s">
        <v>90</v>
      </c>
      <c r="B422" s="16" t="s">
        <v>117</v>
      </c>
      <c r="C422" s="17" t="s">
        <v>121</v>
      </c>
      <c r="D422" s="17">
        <v>3</v>
      </c>
      <c r="E422" s="17" t="s">
        <v>11</v>
      </c>
      <c r="F422" s="18" t="s">
        <v>14</v>
      </c>
      <c r="G422" s="14">
        <v>35500</v>
      </c>
      <c r="H422" s="14">
        <v>35500</v>
      </c>
    </row>
    <row r="423" spans="1:8" x14ac:dyDescent="0.3">
      <c r="A423" s="15" t="s">
        <v>90</v>
      </c>
      <c r="B423" s="16" t="s">
        <v>117</v>
      </c>
      <c r="C423" s="17" t="s">
        <v>121</v>
      </c>
      <c r="D423" s="17">
        <v>3</v>
      </c>
      <c r="E423" s="17" t="s">
        <v>11</v>
      </c>
      <c r="F423" s="18" t="s">
        <v>14</v>
      </c>
      <c r="G423" s="14">
        <v>33300</v>
      </c>
      <c r="H423" s="14">
        <v>33300</v>
      </c>
    </row>
    <row r="424" spans="1:8" x14ac:dyDescent="0.3">
      <c r="A424" s="15" t="s">
        <v>90</v>
      </c>
      <c r="B424" s="16" t="s">
        <v>122</v>
      </c>
      <c r="C424" s="17" t="s">
        <v>123</v>
      </c>
      <c r="D424" s="17">
        <v>3</v>
      </c>
      <c r="E424" s="17" t="s">
        <v>11</v>
      </c>
      <c r="F424" s="18" t="s">
        <v>12</v>
      </c>
      <c r="G424" s="14">
        <v>58900</v>
      </c>
      <c r="H424" s="14">
        <v>55900</v>
      </c>
    </row>
    <row r="425" spans="1:8" x14ac:dyDescent="0.3">
      <c r="A425" s="15" t="s">
        <v>90</v>
      </c>
      <c r="B425" s="16" t="s">
        <v>122</v>
      </c>
      <c r="C425" s="17" t="s">
        <v>123</v>
      </c>
      <c r="D425" s="17">
        <v>5</v>
      </c>
      <c r="E425" s="17" t="s">
        <v>13</v>
      </c>
      <c r="F425" s="18" t="s">
        <v>12</v>
      </c>
      <c r="G425" s="14">
        <v>56900</v>
      </c>
      <c r="H425" s="14">
        <v>53900</v>
      </c>
    </row>
    <row r="426" spans="1:8" x14ac:dyDescent="0.3">
      <c r="A426" s="15" t="s">
        <v>90</v>
      </c>
      <c r="B426" s="16" t="s">
        <v>122</v>
      </c>
      <c r="C426" s="17" t="s">
        <v>123</v>
      </c>
      <c r="D426" s="17">
        <v>6</v>
      </c>
      <c r="E426" s="17" t="s">
        <v>13</v>
      </c>
      <c r="F426" s="18" t="s">
        <v>12</v>
      </c>
      <c r="G426" s="14">
        <v>55900</v>
      </c>
      <c r="H426" s="14">
        <v>52900</v>
      </c>
    </row>
    <row r="427" spans="1:8" x14ac:dyDescent="0.3">
      <c r="A427" s="15" t="s">
        <v>90</v>
      </c>
      <c r="B427" s="16" t="s">
        <v>122</v>
      </c>
      <c r="C427" s="17" t="s">
        <v>123</v>
      </c>
      <c r="D427" s="17">
        <v>7</v>
      </c>
      <c r="E427" s="17" t="s">
        <v>13</v>
      </c>
      <c r="F427" s="18" t="s">
        <v>12</v>
      </c>
      <c r="G427" s="14">
        <v>54900</v>
      </c>
      <c r="H427" s="14">
        <v>51900</v>
      </c>
    </row>
    <row r="428" spans="1:8" x14ac:dyDescent="0.3">
      <c r="A428" s="15" t="s">
        <v>90</v>
      </c>
      <c r="B428" s="16" t="s">
        <v>124</v>
      </c>
      <c r="C428" s="17" t="s">
        <v>125</v>
      </c>
      <c r="D428" s="17">
        <v>3</v>
      </c>
      <c r="E428" s="17" t="s">
        <v>11</v>
      </c>
      <c r="F428" s="18" t="s">
        <v>12</v>
      </c>
      <c r="G428" s="14">
        <v>57900</v>
      </c>
      <c r="H428" s="14">
        <v>52900</v>
      </c>
    </row>
    <row r="429" spans="1:8" x14ac:dyDescent="0.3">
      <c r="A429" s="15" t="s">
        <v>90</v>
      </c>
      <c r="B429" s="16" t="s">
        <v>124</v>
      </c>
      <c r="C429" s="17" t="s">
        <v>125</v>
      </c>
      <c r="D429" s="17">
        <v>5</v>
      </c>
      <c r="E429" s="17" t="s">
        <v>13</v>
      </c>
      <c r="F429" s="18" t="s">
        <v>12</v>
      </c>
      <c r="G429" s="14">
        <v>54900</v>
      </c>
      <c r="H429" s="14">
        <v>49900</v>
      </c>
    </row>
    <row r="430" spans="1:8" x14ac:dyDescent="0.3">
      <c r="A430" s="15" t="s">
        <v>90</v>
      </c>
      <c r="B430" s="16" t="s">
        <v>124</v>
      </c>
      <c r="C430" s="17" t="s">
        <v>125</v>
      </c>
      <c r="D430" s="17">
        <v>6</v>
      </c>
      <c r="E430" s="17" t="s">
        <v>13</v>
      </c>
      <c r="F430" s="18" t="s">
        <v>12</v>
      </c>
      <c r="G430" s="14">
        <v>52900</v>
      </c>
      <c r="H430" s="14">
        <v>47900</v>
      </c>
    </row>
    <row r="431" spans="1:8" x14ac:dyDescent="0.3">
      <c r="A431" s="15" t="s">
        <v>90</v>
      </c>
      <c r="B431" s="16" t="s">
        <v>124</v>
      </c>
      <c r="C431" s="17" t="s">
        <v>125</v>
      </c>
      <c r="D431" s="17">
        <v>7</v>
      </c>
      <c r="E431" s="17" t="s">
        <v>13</v>
      </c>
      <c r="F431" s="18" t="s">
        <v>12</v>
      </c>
      <c r="G431" s="14">
        <v>50900</v>
      </c>
      <c r="H431" s="14">
        <v>45900</v>
      </c>
    </row>
    <row r="432" spans="1:8" x14ac:dyDescent="0.3">
      <c r="A432" s="15" t="s">
        <v>90</v>
      </c>
      <c r="B432" s="16" t="s">
        <v>124</v>
      </c>
      <c r="C432" s="17" t="s">
        <v>126</v>
      </c>
      <c r="D432" s="17">
        <v>3</v>
      </c>
      <c r="E432" s="17" t="s">
        <v>11</v>
      </c>
      <c r="F432" s="18" t="s">
        <v>12</v>
      </c>
      <c r="G432" s="14">
        <v>57900</v>
      </c>
      <c r="H432" s="14">
        <v>52900</v>
      </c>
    </row>
    <row r="433" spans="1:8" x14ac:dyDescent="0.3">
      <c r="A433" s="15" t="s">
        <v>90</v>
      </c>
      <c r="B433" s="16" t="s">
        <v>124</v>
      </c>
      <c r="C433" s="17" t="s">
        <v>126</v>
      </c>
      <c r="D433" s="17">
        <v>5</v>
      </c>
      <c r="E433" s="17" t="s">
        <v>13</v>
      </c>
      <c r="F433" s="18" t="s">
        <v>12</v>
      </c>
      <c r="G433" s="14">
        <v>54900</v>
      </c>
      <c r="H433" s="14">
        <v>49900</v>
      </c>
    </row>
    <row r="434" spans="1:8" x14ac:dyDescent="0.3">
      <c r="A434" s="15" t="s">
        <v>90</v>
      </c>
      <c r="B434" s="16" t="s">
        <v>124</v>
      </c>
      <c r="C434" s="17" t="s">
        <v>126</v>
      </c>
      <c r="D434" s="17">
        <v>6</v>
      </c>
      <c r="E434" s="17" t="s">
        <v>13</v>
      </c>
      <c r="F434" s="18" t="s">
        <v>12</v>
      </c>
      <c r="G434" s="14">
        <v>52900</v>
      </c>
      <c r="H434" s="14">
        <v>47900</v>
      </c>
    </row>
    <row r="435" spans="1:8" x14ac:dyDescent="0.3">
      <c r="A435" s="15" t="s">
        <v>90</v>
      </c>
      <c r="B435" s="16" t="s">
        <v>124</v>
      </c>
      <c r="C435" s="17" t="s">
        <v>126</v>
      </c>
      <c r="D435" s="17">
        <v>7</v>
      </c>
      <c r="E435" s="17" t="s">
        <v>13</v>
      </c>
      <c r="F435" s="18" t="s">
        <v>12</v>
      </c>
      <c r="G435" s="14">
        <v>50900</v>
      </c>
      <c r="H435" s="14">
        <v>45900</v>
      </c>
    </row>
    <row r="436" spans="1:8" x14ac:dyDescent="0.3">
      <c r="A436" s="15" t="s">
        <v>127</v>
      </c>
      <c r="B436" s="16" t="s">
        <v>128</v>
      </c>
      <c r="C436" s="17" t="s">
        <v>129</v>
      </c>
      <c r="D436" s="17">
        <v>5</v>
      </c>
      <c r="E436" s="17" t="s">
        <v>13</v>
      </c>
      <c r="F436" s="18" t="s">
        <v>130</v>
      </c>
      <c r="G436" s="14">
        <v>22900</v>
      </c>
      <c r="H436" s="14">
        <v>20900</v>
      </c>
    </row>
    <row r="437" spans="1:8" x14ac:dyDescent="0.3">
      <c r="A437" s="15" t="s">
        <v>127</v>
      </c>
      <c r="B437" s="16" t="s">
        <v>128</v>
      </c>
      <c r="C437" s="17" t="s">
        <v>129</v>
      </c>
      <c r="D437" s="17">
        <v>6</v>
      </c>
      <c r="E437" s="17" t="s">
        <v>13</v>
      </c>
      <c r="F437" s="18" t="s">
        <v>130</v>
      </c>
      <c r="G437" s="14">
        <v>20900</v>
      </c>
      <c r="H437" s="14">
        <v>18900</v>
      </c>
    </row>
    <row r="438" spans="1:8" x14ac:dyDescent="0.3">
      <c r="A438" s="15" t="s">
        <v>127</v>
      </c>
      <c r="B438" s="16" t="s">
        <v>128</v>
      </c>
      <c r="C438" s="17" t="s">
        <v>129</v>
      </c>
      <c r="D438" s="17">
        <v>7</v>
      </c>
      <c r="E438" s="17" t="s">
        <v>13</v>
      </c>
      <c r="F438" s="18" t="s">
        <v>130</v>
      </c>
      <c r="G438" s="14">
        <v>18900</v>
      </c>
      <c r="H438" s="14">
        <v>16900</v>
      </c>
    </row>
    <row r="439" spans="1:8" x14ac:dyDescent="0.3">
      <c r="A439" s="15" t="s">
        <v>127</v>
      </c>
      <c r="B439" s="16" t="s">
        <v>128</v>
      </c>
      <c r="C439" s="17" t="s">
        <v>129</v>
      </c>
      <c r="D439" s="17">
        <v>5</v>
      </c>
      <c r="E439" s="17" t="s">
        <v>13</v>
      </c>
      <c r="F439" s="18" t="s">
        <v>131</v>
      </c>
      <c r="G439" s="14">
        <v>20900</v>
      </c>
      <c r="H439" s="14">
        <v>18900</v>
      </c>
    </row>
    <row r="440" spans="1:8" x14ac:dyDescent="0.3">
      <c r="A440" s="15" t="s">
        <v>127</v>
      </c>
      <c r="B440" s="16" t="s">
        <v>128</v>
      </c>
      <c r="C440" s="17" t="s">
        <v>129</v>
      </c>
      <c r="D440" s="17">
        <v>6</v>
      </c>
      <c r="E440" s="17" t="s">
        <v>13</v>
      </c>
      <c r="F440" s="18" t="s">
        <v>131</v>
      </c>
      <c r="G440" s="14">
        <v>18900</v>
      </c>
      <c r="H440" s="14">
        <v>16900</v>
      </c>
    </row>
    <row r="441" spans="1:8" x14ac:dyDescent="0.3">
      <c r="A441" s="15" t="s">
        <v>127</v>
      </c>
      <c r="B441" s="16" t="s">
        <v>128</v>
      </c>
      <c r="C441" s="17" t="s">
        <v>129</v>
      </c>
      <c r="D441" s="17">
        <v>7</v>
      </c>
      <c r="E441" s="17" t="s">
        <v>13</v>
      </c>
      <c r="F441" s="18" t="s">
        <v>131</v>
      </c>
      <c r="G441" s="14">
        <v>16900</v>
      </c>
      <c r="H441" s="14">
        <v>14900</v>
      </c>
    </row>
    <row r="442" spans="1:8" x14ac:dyDescent="0.3">
      <c r="A442" s="15" t="s">
        <v>127</v>
      </c>
      <c r="B442" s="16" t="s">
        <v>132</v>
      </c>
      <c r="C442" s="17" t="s">
        <v>133</v>
      </c>
      <c r="D442" s="17">
        <v>5</v>
      </c>
      <c r="E442" s="17" t="s">
        <v>13</v>
      </c>
      <c r="F442" s="18" t="s">
        <v>130</v>
      </c>
      <c r="G442" s="14">
        <v>26900</v>
      </c>
      <c r="H442" s="14">
        <v>24900</v>
      </c>
    </row>
    <row r="443" spans="1:8" x14ac:dyDescent="0.3">
      <c r="A443" s="15" t="s">
        <v>127</v>
      </c>
      <c r="B443" s="16" t="s">
        <v>132</v>
      </c>
      <c r="C443" s="17" t="s">
        <v>133</v>
      </c>
      <c r="D443" s="17">
        <v>6</v>
      </c>
      <c r="E443" s="17" t="s">
        <v>13</v>
      </c>
      <c r="F443" s="18" t="s">
        <v>130</v>
      </c>
      <c r="G443" s="14">
        <v>23900</v>
      </c>
      <c r="H443" s="14">
        <v>21900</v>
      </c>
    </row>
    <row r="444" spans="1:8" x14ac:dyDescent="0.3">
      <c r="A444" s="15" t="s">
        <v>127</v>
      </c>
      <c r="B444" s="16" t="s">
        <v>132</v>
      </c>
      <c r="C444" s="17" t="s">
        <v>133</v>
      </c>
      <c r="D444" s="17">
        <v>7</v>
      </c>
      <c r="E444" s="17" t="s">
        <v>13</v>
      </c>
      <c r="F444" s="18" t="s">
        <v>130</v>
      </c>
      <c r="G444" s="14">
        <v>21900</v>
      </c>
      <c r="H444" s="14">
        <v>19900</v>
      </c>
    </row>
    <row r="445" spans="1:8" x14ac:dyDescent="0.3">
      <c r="A445" s="15" t="s">
        <v>127</v>
      </c>
      <c r="B445" s="16" t="s">
        <v>132</v>
      </c>
      <c r="C445" s="17" t="s">
        <v>133</v>
      </c>
      <c r="D445" s="17">
        <v>5</v>
      </c>
      <c r="E445" s="17" t="s">
        <v>13</v>
      </c>
      <c r="F445" s="18" t="s">
        <v>131</v>
      </c>
      <c r="G445" s="14">
        <v>24900</v>
      </c>
      <c r="H445" s="14">
        <v>22900</v>
      </c>
    </row>
    <row r="446" spans="1:8" x14ac:dyDescent="0.3">
      <c r="A446" s="15" t="s">
        <v>127</v>
      </c>
      <c r="B446" s="16" t="s">
        <v>132</v>
      </c>
      <c r="C446" s="17" t="s">
        <v>133</v>
      </c>
      <c r="D446" s="17">
        <v>6</v>
      </c>
      <c r="E446" s="17" t="s">
        <v>13</v>
      </c>
      <c r="F446" s="18" t="s">
        <v>131</v>
      </c>
      <c r="G446" s="14">
        <v>21900</v>
      </c>
      <c r="H446" s="14">
        <v>19900</v>
      </c>
    </row>
    <row r="447" spans="1:8" x14ac:dyDescent="0.3">
      <c r="A447" s="15" t="s">
        <v>127</v>
      </c>
      <c r="B447" s="16" t="s">
        <v>132</v>
      </c>
      <c r="C447" s="17" t="s">
        <v>133</v>
      </c>
      <c r="D447" s="17">
        <v>7</v>
      </c>
      <c r="E447" s="17" t="s">
        <v>13</v>
      </c>
      <c r="F447" s="18" t="s">
        <v>131</v>
      </c>
      <c r="G447" s="14">
        <v>19900</v>
      </c>
      <c r="H447" s="14">
        <v>17900</v>
      </c>
    </row>
    <row r="448" spans="1:8" x14ac:dyDescent="0.3">
      <c r="A448" s="15" t="s">
        <v>134</v>
      </c>
      <c r="B448" s="16" t="s">
        <v>135</v>
      </c>
      <c r="C448" s="17" t="s">
        <v>136</v>
      </c>
      <c r="D448" s="17">
        <v>3</v>
      </c>
      <c r="E448" s="17" t="s">
        <v>11</v>
      </c>
      <c r="F448" s="18" t="s">
        <v>12</v>
      </c>
      <c r="G448" s="14">
        <v>32400</v>
      </c>
      <c r="H448" s="14">
        <v>30900</v>
      </c>
    </row>
    <row r="449" spans="1:8" x14ac:dyDescent="0.3">
      <c r="A449" s="15" t="s">
        <v>134</v>
      </c>
      <c r="B449" s="16" t="s">
        <v>135</v>
      </c>
      <c r="C449" s="17" t="s">
        <v>136</v>
      </c>
      <c r="D449" s="17">
        <v>6</v>
      </c>
      <c r="E449" s="17" t="s">
        <v>13</v>
      </c>
      <c r="F449" s="18" t="s">
        <v>12</v>
      </c>
      <c r="G449" s="14">
        <v>30400</v>
      </c>
      <c r="H449" s="14">
        <v>28900</v>
      </c>
    </row>
    <row r="450" spans="1:8" x14ac:dyDescent="0.3">
      <c r="A450" s="15" t="s">
        <v>134</v>
      </c>
      <c r="B450" s="16" t="s">
        <v>135</v>
      </c>
      <c r="C450" s="17" t="s">
        <v>136</v>
      </c>
      <c r="D450" s="17">
        <v>3</v>
      </c>
      <c r="E450" s="17" t="s">
        <v>11</v>
      </c>
      <c r="F450" s="18" t="s">
        <v>14</v>
      </c>
      <c r="G450" s="14">
        <v>30400</v>
      </c>
      <c r="H450" s="14">
        <v>28900</v>
      </c>
    </row>
    <row r="451" spans="1:8" x14ac:dyDescent="0.3">
      <c r="A451" s="15" t="s">
        <v>134</v>
      </c>
      <c r="B451" s="16" t="s">
        <v>135</v>
      </c>
      <c r="C451" s="17" t="s">
        <v>136</v>
      </c>
      <c r="D451" s="17">
        <v>6</v>
      </c>
      <c r="E451" s="17" t="s">
        <v>13</v>
      </c>
      <c r="F451" s="18" t="s">
        <v>14</v>
      </c>
      <c r="G451" s="14">
        <v>28400</v>
      </c>
      <c r="H451" s="14">
        <v>26900</v>
      </c>
    </row>
    <row r="452" spans="1:8" x14ac:dyDescent="0.3">
      <c r="A452" s="15" t="s">
        <v>134</v>
      </c>
      <c r="B452" s="16" t="s">
        <v>135</v>
      </c>
      <c r="C452" s="17" t="s">
        <v>136</v>
      </c>
      <c r="D452" s="17">
        <v>3</v>
      </c>
      <c r="E452" s="17" t="s">
        <v>11</v>
      </c>
      <c r="F452" s="18" t="s">
        <v>23</v>
      </c>
      <c r="G452" s="14">
        <v>28400</v>
      </c>
      <c r="H452" s="14">
        <v>26900</v>
      </c>
    </row>
    <row r="453" spans="1:8" x14ac:dyDescent="0.3">
      <c r="A453" s="15" t="s">
        <v>134</v>
      </c>
      <c r="B453" s="16" t="s">
        <v>135</v>
      </c>
      <c r="C453" s="17" t="s">
        <v>136</v>
      </c>
      <c r="D453" s="17">
        <v>6</v>
      </c>
      <c r="E453" s="17" t="s">
        <v>13</v>
      </c>
      <c r="F453" s="18" t="s">
        <v>23</v>
      </c>
      <c r="G453" s="14">
        <v>26400</v>
      </c>
      <c r="H453" s="14">
        <v>24900</v>
      </c>
    </row>
    <row r="454" spans="1:8" x14ac:dyDescent="0.3">
      <c r="A454" s="15" t="s">
        <v>134</v>
      </c>
      <c r="B454" s="16" t="s">
        <v>135</v>
      </c>
      <c r="C454" s="17" t="s">
        <v>137</v>
      </c>
      <c r="D454" s="17">
        <v>3</v>
      </c>
      <c r="E454" s="17" t="s">
        <v>11</v>
      </c>
      <c r="F454" s="18" t="s">
        <v>12</v>
      </c>
      <c r="G454" s="14">
        <v>33400</v>
      </c>
      <c r="H454" s="14">
        <v>30900</v>
      </c>
    </row>
    <row r="455" spans="1:8" x14ac:dyDescent="0.3">
      <c r="A455" s="15" t="s">
        <v>134</v>
      </c>
      <c r="B455" s="16" t="s">
        <v>135</v>
      </c>
      <c r="C455" s="17" t="s">
        <v>137</v>
      </c>
      <c r="D455" s="17">
        <v>5</v>
      </c>
      <c r="E455" s="17" t="s">
        <v>13</v>
      </c>
      <c r="F455" s="18" t="s">
        <v>12</v>
      </c>
      <c r="G455" s="14">
        <v>31900</v>
      </c>
      <c r="H455" s="14">
        <v>29400</v>
      </c>
    </row>
    <row r="456" spans="1:8" x14ac:dyDescent="0.3">
      <c r="A456" s="15" t="s">
        <v>134</v>
      </c>
      <c r="B456" s="16" t="s">
        <v>135</v>
      </c>
      <c r="C456" s="17" t="s">
        <v>137</v>
      </c>
      <c r="D456" s="17">
        <v>6</v>
      </c>
      <c r="E456" s="17" t="s">
        <v>13</v>
      </c>
      <c r="F456" s="18" t="s">
        <v>12</v>
      </c>
      <c r="G456" s="14">
        <v>30900</v>
      </c>
      <c r="H456" s="14">
        <v>28400</v>
      </c>
    </row>
    <row r="457" spans="1:8" x14ac:dyDescent="0.3">
      <c r="A457" s="15" t="s">
        <v>134</v>
      </c>
      <c r="B457" s="16" t="s">
        <v>135</v>
      </c>
      <c r="C457" s="17" t="s">
        <v>137</v>
      </c>
      <c r="D457" s="17">
        <v>3</v>
      </c>
      <c r="E457" s="17" t="s">
        <v>11</v>
      </c>
      <c r="F457" s="18" t="s">
        <v>14</v>
      </c>
      <c r="G457" s="14">
        <v>31400</v>
      </c>
      <c r="H457" s="14">
        <v>28900</v>
      </c>
    </row>
    <row r="458" spans="1:8" x14ac:dyDescent="0.3">
      <c r="A458" s="15" t="s">
        <v>134</v>
      </c>
      <c r="B458" s="16" t="s">
        <v>135</v>
      </c>
      <c r="C458" s="17" t="s">
        <v>137</v>
      </c>
      <c r="D458" s="17">
        <v>5</v>
      </c>
      <c r="E458" s="17" t="s">
        <v>13</v>
      </c>
      <c r="F458" s="18" t="s">
        <v>14</v>
      </c>
      <c r="G458" s="14">
        <v>29900</v>
      </c>
      <c r="H458" s="14">
        <v>27400</v>
      </c>
    </row>
    <row r="459" spans="1:8" x14ac:dyDescent="0.3">
      <c r="A459" s="15" t="s">
        <v>134</v>
      </c>
      <c r="B459" s="16" t="s">
        <v>135</v>
      </c>
      <c r="C459" s="17" t="s">
        <v>137</v>
      </c>
      <c r="D459" s="17">
        <v>6</v>
      </c>
      <c r="E459" s="17" t="s">
        <v>13</v>
      </c>
      <c r="F459" s="18" t="s">
        <v>14</v>
      </c>
      <c r="G459" s="14">
        <v>28900</v>
      </c>
      <c r="H459" s="14">
        <v>26400</v>
      </c>
    </row>
    <row r="460" spans="1:8" x14ac:dyDescent="0.3">
      <c r="A460" s="15" t="s">
        <v>134</v>
      </c>
      <c r="B460" s="16" t="s">
        <v>135</v>
      </c>
      <c r="C460" s="17" t="s">
        <v>137</v>
      </c>
      <c r="D460" s="17">
        <v>3</v>
      </c>
      <c r="E460" s="17" t="s">
        <v>11</v>
      </c>
      <c r="F460" s="18" t="s">
        <v>23</v>
      </c>
      <c r="G460" s="14">
        <v>29400</v>
      </c>
      <c r="H460" s="14">
        <v>26900</v>
      </c>
    </row>
    <row r="461" spans="1:8" x14ac:dyDescent="0.3">
      <c r="A461" s="15" t="s">
        <v>134</v>
      </c>
      <c r="B461" s="16" t="s">
        <v>135</v>
      </c>
      <c r="C461" s="17" t="s">
        <v>137</v>
      </c>
      <c r="D461" s="17">
        <v>5</v>
      </c>
      <c r="E461" s="17" t="s">
        <v>13</v>
      </c>
      <c r="F461" s="18" t="s">
        <v>23</v>
      </c>
      <c r="G461" s="14">
        <v>27900</v>
      </c>
      <c r="H461" s="14">
        <v>25400</v>
      </c>
    </row>
    <row r="462" spans="1:8" x14ac:dyDescent="0.3">
      <c r="A462" s="15" t="s">
        <v>134</v>
      </c>
      <c r="B462" s="16" t="s">
        <v>135</v>
      </c>
      <c r="C462" s="17" t="s">
        <v>137</v>
      </c>
      <c r="D462" s="17">
        <v>6</v>
      </c>
      <c r="E462" s="17" t="s">
        <v>13</v>
      </c>
      <c r="F462" s="18" t="s">
        <v>23</v>
      </c>
      <c r="G462" s="14">
        <v>26900</v>
      </c>
      <c r="H462" s="14">
        <v>24400</v>
      </c>
    </row>
    <row r="463" spans="1:8" x14ac:dyDescent="0.3">
      <c r="A463" s="15" t="s">
        <v>134</v>
      </c>
      <c r="B463" s="16" t="s">
        <v>138</v>
      </c>
      <c r="C463" s="17" t="s">
        <v>139</v>
      </c>
      <c r="D463" s="17">
        <v>3</v>
      </c>
      <c r="E463" s="17" t="s">
        <v>11</v>
      </c>
      <c r="F463" s="18" t="s">
        <v>12</v>
      </c>
      <c r="G463" s="14">
        <v>35400</v>
      </c>
      <c r="H463" s="14">
        <v>33900</v>
      </c>
    </row>
    <row r="464" spans="1:8" x14ac:dyDescent="0.3">
      <c r="A464" s="15" t="s">
        <v>134</v>
      </c>
      <c r="B464" s="16" t="s">
        <v>138</v>
      </c>
      <c r="C464" s="17" t="s">
        <v>139</v>
      </c>
      <c r="D464" s="17">
        <v>6</v>
      </c>
      <c r="E464" s="17" t="s">
        <v>13</v>
      </c>
      <c r="F464" s="18" t="s">
        <v>12</v>
      </c>
      <c r="G464" s="14">
        <v>33400</v>
      </c>
      <c r="H464" s="14">
        <v>31900</v>
      </c>
    </row>
    <row r="465" spans="1:8" x14ac:dyDescent="0.3">
      <c r="A465" s="15" t="s">
        <v>134</v>
      </c>
      <c r="B465" s="16" t="s">
        <v>138</v>
      </c>
      <c r="C465" s="17" t="s">
        <v>139</v>
      </c>
      <c r="D465" s="17">
        <v>3</v>
      </c>
      <c r="E465" s="17" t="s">
        <v>11</v>
      </c>
      <c r="F465" s="18" t="s">
        <v>14</v>
      </c>
      <c r="G465" s="14">
        <v>33400</v>
      </c>
      <c r="H465" s="14">
        <v>31900</v>
      </c>
    </row>
    <row r="466" spans="1:8" x14ac:dyDescent="0.3">
      <c r="A466" s="15" t="s">
        <v>134</v>
      </c>
      <c r="B466" s="16" t="s">
        <v>138</v>
      </c>
      <c r="C466" s="17" t="s">
        <v>139</v>
      </c>
      <c r="D466" s="17">
        <v>6</v>
      </c>
      <c r="E466" s="17" t="s">
        <v>13</v>
      </c>
      <c r="F466" s="18" t="s">
        <v>14</v>
      </c>
      <c r="G466" s="14">
        <v>31400</v>
      </c>
      <c r="H466" s="14">
        <v>29900</v>
      </c>
    </row>
    <row r="467" spans="1:8" x14ac:dyDescent="0.3">
      <c r="A467" s="15" t="s">
        <v>134</v>
      </c>
      <c r="B467" s="16" t="s">
        <v>138</v>
      </c>
      <c r="C467" s="17" t="s">
        <v>139</v>
      </c>
      <c r="D467" s="17">
        <v>3</v>
      </c>
      <c r="E467" s="17" t="s">
        <v>11</v>
      </c>
      <c r="F467" s="18" t="s">
        <v>23</v>
      </c>
      <c r="G467" s="14">
        <v>31400</v>
      </c>
      <c r="H467" s="14">
        <v>29900</v>
      </c>
    </row>
    <row r="468" spans="1:8" x14ac:dyDescent="0.3">
      <c r="A468" s="15" t="s">
        <v>134</v>
      </c>
      <c r="B468" s="16" t="s">
        <v>138</v>
      </c>
      <c r="C468" s="17" t="s">
        <v>139</v>
      </c>
      <c r="D468" s="17">
        <v>6</v>
      </c>
      <c r="E468" s="17" t="s">
        <v>13</v>
      </c>
      <c r="F468" s="18" t="s">
        <v>23</v>
      </c>
      <c r="G468" s="14">
        <v>29400</v>
      </c>
      <c r="H468" s="14">
        <v>27900</v>
      </c>
    </row>
    <row r="469" spans="1:8" x14ac:dyDescent="0.3">
      <c r="A469" s="15" t="s">
        <v>134</v>
      </c>
      <c r="B469" s="16" t="s">
        <v>138</v>
      </c>
      <c r="C469" s="17" t="s">
        <v>140</v>
      </c>
      <c r="D469" s="17">
        <v>3</v>
      </c>
      <c r="E469" s="17" t="s">
        <v>11</v>
      </c>
      <c r="F469" s="18" t="s">
        <v>12</v>
      </c>
      <c r="G469" s="14">
        <v>36400</v>
      </c>
      <c r="H469" s="14">
        <v>33900</v>
      </c>
    </row>
    <row r="470" spans="1:8" x14ac:dyDescent="0.3">
      <c r="A470" s="15" t="s">
        <v>134</v>
      </c>
      <c r="B470" s="16" t="s">
        <v>138</v>
      </c>
      <c r="C470" s="17" t="s">
        <v>140</v>
      </c>
      <c r="D470" s="17">
        <v>5</v>
      </c>
      <c r="E470" s="17" t="s">
        <v>13</v>
      </c>
      <c r="F470" s="18" t="s">
        <v>12</v>
      </c>
      <c r="G470" s="14">
        <v>34900</v>
      </c>
      <c r="H470" s="14">
        <v>32400</v>
      </c>
    </row>
    <row r="471" spans="1:8" x14ac:dyDescent="0.3">
      <c r="A471" s="15" t="s">
        <v>134</v>
      </c>
      <c r="B471" s="16" t="s">
        <v>138</v>
      </c>
      <c r="C471" s="17" t="s">
        <v>140</v>
      </c>
      <c r="D471" s="17">
        <v>6</v>
      </c>
      <c r="E471" s="17" t="s">
        <v>13</v>
      </c>
      <c r="F471" s="18" t="s">
        <v>12</v>
      </c>
      <c r="G471" s="14">
        <v>33900</v>
      </c>
      <c r="H471" s="14">
        <v>31400</v>
      </c>
    </row>
    <row r="472" spans="1:8" x14ac:dyDescent="0.3">
      <c r="A472" s="15" t="s">
        <v>134</v>
      </c>
      <c r="B472" s="16" t="s">
        <v>138</v>
      </c>
      <c r="C472" s="17" t="s">
        <v>140</v>
      </c>
      <c r="D472" s="17">
        <v>3</v>
      </c>
      <c r="E472" s="17" t="s">
        <v>11</v>
      </c>
      <c r="F472" s="18" t="s">
        <v>14</v>
      </c>
      <c r="G472" s="14">
        <v>34400</v>
      </c>
      <c r="H472" s="14">
        <v>31900</v>
      </c>
    </row>
    <row r="473" spans="1:8" x14ac:dyDescent="0.3">
      <c r="A473" s="15" t="s">
        <v>134</v>
      </c>
      <c r="B473" s="16" t="s">
        <v>138</v>
      </c>
      <c r="C473" s="17" t="s">
        <v>140</v>
      </c>
      <c r="D473" s="17">
        <v>5</v>
      </c>
      <c r="E473" s="17" t="s">
        <v>13</v>
      </c>
      <c r="F473" s="18" t="s">
        <v>14</v>
      </c>
      <c r="G473" s="14">
        <v>32900</v>
      </c>
      <c r="H473" s="14">
        <v>30400</v>
      </c>
    </row>
    <row r="474" spans="1:8" x14ac:dyDescent="0.3">
      <c r="A474" s="15" t="s">
        <v>134</v>
      </c>
      <c r="B474" s="16" t="s">
        <v>138</v>
      </c>
      <c r="C474" s="17" t="s">
        <v>140</v>
      </c>
      <c r="D474" s="17">
        <v>6</v>
      </c>
      <c r="E474" s="17" t="s">
        <v>13</v>
      </c>
      <c r="F474" s="18" t="s">
        <v>14</v>
      </c>
      <c r="G474" s="14">
        <v>31900</v>
      </c>
      <c r="H474" s="14">
        <v>29400</v>
      </c>
    </row>
    <row r="475" spans="1:8" x14ac:dyDescent="0.3">
      <c r="A475" s="15" t="s">
        <v>134</v>
      </c>
      <c r="B475" s="16" t="s">
        <v>138</v>
      </c>
      <c r="C475" s="17" t="s">
        <v>140</v>
      </c>
      <c r="D475" s="17">
        <v>3</v>
      </c>
      <c r="E475" s="17" t="s">
        <v>11</v>
      </c>
      <c r="F475" s="18" t="s">
        <v>23</v>
      </c>
      <c r="G475" s="14">
        <v>32400</v>
      </c>
      <c r="H475" s="14">
        <v>29900</v>
      </c>
    </row>
    <row r="476" spans="1:8" x14ac:dyDescent="0.3">
      <c r="A476" s="15" t="s">
        <v>134</v>
      </c>
      <c r="B476" s="16" t="s">
        <v>138</v>
      </c>
      <c r="C476" s="17" t="s">
        <v>140</v>
      </c>
      <c r="D476" s="17">
        <v>5</v>
      </c>
      <c r="E476" s="17" t="s">
        <v>13</v>
      </c>
      <c r="F476" s="18" t="s">
        <v>23</v>
      </c>
      <c r="G476" s="14">
        <v>30900</v>
      </c>
      <c r="H476" s="14">
        <v>28400</v>
      </c>
    </row>
    <row r="477" spans="1:8" x14ac:dyDescent="0.3">
      <c r="A477" s="15" t="s">
        <v>134</v>
      </c>
      <c r="B477" s="16" t="s">
        <v>138</v>
      </c>
      <c r="C477" s="17" t="s">
        <v>140</v>
      </c>
      <c r="D477" s="17">
        <v>6</v>
      </c>
      <c r="E477" s="17" t="s">
        <v>13</v>
      </c>
      <c r="F477" s="18" t="s">
        <v>23</v>
      </c>
      <c r="G477" s="14">
        <v>29900</v>
      </c>
      <c r="H477" s="14">
        <v>27400</v>
      </c>
    </row>
    <row r="478" spans="1:8" x14ac:dyDescent="0.3">
      <c r="A478" s="15" t="s">
        <v>134</v>
      </c>
      <c r="B478" s="16" t="s">
        <v>141</v>
      </c>
      <c r="C478" s="17" t="s">
        <v>142</v>
      </c>
      <c r="D478" s="17">
        <v>3</v>
      </c>
      <c r="E478" s="17" t="s">
        <v>11</v>
      </c>
      <c r="F478" s="18" t="s">
        <v>12</v>
      </c>
      <c r="G478" s="14">
        <v>17900</v>
      </c>
      <c r="H478" s="14">
        <v>17900</v>
      </c>
    </row>
    <row r="479" spans="1:8" x14ac:dyDescent="0.3">
      <c r="A479" s="15" t="s">
        <v>134</v>
      </c>
      <c r="B479" s="16" t="s">
        <v>141</v>
      </c>
      <c r="C479" s="17" t="s">
        <v>143</v>
      </c>
      <c r="D479" s="17">
        <v>3</v>
      </c>
      <c r="E479" s="17" t="s">
        <v>11</v>
      </c>
      <c r="F479" s="18" t="s">
        <v>12</v>
      </c>
      <c r="G479" s="14">
        <v>17900</v>
      </c>
      <c r="H479" s="14">
        <v>17900</v>
      </c>
    </row>
    <row r="480" spans="1:8" x14ac:dyDescent="0.3">
      <c r="A480" s="15" t="s">
        <v>134</v>
      </c>
      <c r="B480" s="16" t="s">
        <v>141</v>
      </c>
      <c r="C480" s="17" t="s">
        <v>144</v>
      </c>
      <c r="D480" s="17">
        <v>3</v>
      </c>
      <c r="E480" s="17" t="s">
        <v>11</v>
      </c>
      <c r="F480" s="18" t="s">
        <v>12</v>
      </c>
      <c r="G480" s="14">
        <v>18400</v>
      </c>
      <c r="H480" s="14">
        <v>18400</v>
      </c>
    </row>
    <row r="481" spans="1:8" x14ac:dyDescent="0.3">
      <c r="A481" s="15" t="s">
        <v>134</v>
      </c>
      <c r="B481" s="16" t="s">
        <v>141</v>
      </c>
      <c r="C481" s="17" t="s">
        <v>145</v>
      </c>
      <c r="D481" s="17">
        <v>3</v>
      </c>
      <c r="E481" s="17" t="s">
        <v>11</v>
      </c>
      <c r="F481" s="18" t="s">
        <v>12</v>
      </c>
      <c r="G481" s="14">
        <v>19900</v>
      </c>
      <c r="H481" s="14">
        <v>19900</v>
      </c>
    </row>
    <row r="482" spans="1:8" x14ac:dyDescent="0.3">
      <c r="A482" s="15" t="s">
        <v>134</v>
      </c>
      <c r="B482" s="16" t="s">
        <v>141</v>
      </c>
      <c r="C482" s="17" t="s">
        <v>136</v>
      </c>
      <c r="D482" s="17">
        <v>3</v>
      </c>
      <c r="E482" s="17" t="s">
        <v>11</v>
      </c>
      <c r="F482" s="18" t="s">
        <v>12</v>
      </c>
      <c r="G482" s="14">
        <v>25900</v>
      </c>
      <c r="H482" s="14">
        <v>25900</v>
      </c>
    </row>
    <row r="483" spans="1:8" x14ac:dyDescent="0.3">
      <c r="A483" s="15" t="s">
        <v>134</v>
      </c>
      <c r="B483" s="16" t="s">
        <v>141</v>
      </c>
      <c r="C483" s="17" t="s">
        <v>146</v>
      </c>
      <c r="D483" s="17">
        <v>3</v>
      </c>
      <c r="E483" s="17" t="s">
        <v>11</v>
      </c>
      <c r="F483" s="18" t="s">
        <v>12</v>
      </c>
      <c r="G483" s="14">
        <v>18400</v>
      </c>
      <c r="H483" s="14">
        <v>18400</v>
      </c>
    </row>
    <row r="484" spans="1:8" x14ac:dyDescent="0.3">
      <c r="A484" s="15" t="s">
        <v>134</v>
      </c>
      <c r="B484" s="16" t="s">
        <v>141</v>
      </c>
      <c r="C484" s="17" t="s">
        <v>147</v>
      </c>
      <c r="D484" s="17">
        <v>3</v>
      </c>
      <c r="E484" s="17" t="s">
        <v>11</v>
      </c>
      <c r="F484" s="18" t="s">
        <v>12</v>
      </c>
      <c r="G484" s="14">
        <v>22700</v>
      </c>
      <c r="H484" s="14">
        <v>22700</v>
      </c>
    </row>
    <row r="485" spans="1:8" x14ac:dyDescent="0.3">
      <c r="A485" s="15" t="s">
        <v>134</v>
      </c>
      <c r="B485" s="16" t="s">
        <v>141</v>
      </c>
      <c r="C485" s="17" t="s">
        <v>147</v>
      </c>
      <c r="D485" s="17">
        <v>3</v>
      </c>
      <c r="E485" s="17" t="s">
        <v>11</v>
      </c>
      <c r="F485" s="18" t="s">
        <v>12</v>
      </c>
      <c r="G485" s="14">
        <v>21300</v>
      </c>
      <c r="H485" s="14">
        <v>21300</v>
      </c>
    </row>
    <row r="486" spans="1:8" x14ac:dyDescent="0.3">
      <c r="A486" s="15" t="s">
        <v>134</v>
      </c>
      <c r="B486" s="16" t="s">
        <v>148</v>
      </c>
      <c r="C486" s="17" t="s">
        <v>149</v>
      </c>
      <c r="D486" s="17">
        <v>3</v>
      </c>
      <c r="E486" s="17" t="s">
        <v>11</v>
      </c>
      <c r="F486" s="18" t="s">
        <v>12</v>
      </c>
      <c r="G486" s="14">
        <v>28900</v>
      </c>
      <c r="H486" s="14">
        <v>26400</v>
      </c>
    </row>
    <row r="487" spans="1:8" x14ac:dyDescent="0.3">
      <c r="A487" s="15" t="s">
        <v>134</v>
      </c>
      <c r="B487" s="16" t="s">
        <v>148</v>
      </c>
      <c r="C487" s="17" t="s">
        <v>149</v>
      </c>
      <c r="D487" s="17">
        <v>6</v>
      </c>
      <c r="E487" s="17" t="s">
        <v>13</v>
      </c>
      <c r="F487" s="18" t="s">
        <v>12</v>
      </c>
      <c r="G487" s="14">
        <v>26900</v>
      </c>
      <c r="H487" s="14">
        <v>24400</v>
      </c>
    </row>
    <row r="488" spans="1:8" x14ac:dyDescent="0.3">
      <c r="A488" s="15" t="s">
        <v>134</v>
      </c>
      <c r="B488" s="16" t="s">
        <v>150</v>
      </c>
      <c r="C488" s="17" t="s">
        <v>151</v>
      </c>
      <c r="D488" s="17">
        <v>3</v>
      </c>
      <c r="E488" s="17" t="s">
        <v>11</v>
      </c>
      <c r="F488" s="18" t="s">
        <v>12</v>
      </c>
      <c r="G488" s="14">
        <v>29900</v>
      </c>
      <c r="H488" s="14">
        <v>27400</v>
      </c>
    </row>
    <row r="489" spans="1:8" x14ac:dyDescent="0.3">
      <c r="A489" s="15" t="s">
        <v>134</v>
      </c>
      <c r="B489" s="16" t="s">
        <v>150</v>
      </c>
      <c r="C489" s="17" t="s">
        <v>151</v>
      </c>
      <c r="D489" s="17">
        <v>5</v>
      </c>
      <c r="E489" s="17" t="s">
        <v>13</v>
      </c>
      <c r="F489" s="18" t="s">
        <v>12</v>
      </c>
      <c r="G489" s="14">
        <v>27900</v>
      </c>
      <c r="H489" s="14">
        <v>25400</v>
      </c>
    </row>
    <row r="490" spans="1:8" x14ac:dyDescent="0.3">
      <c r="A490" s="15" t="s">
        <v>134</v>
      </c>
      <c r="B490" s="16" t="s">
        <v>150</v>
      </c>
      <c r="C490" s="17" t="s">
        <v>151</v>
      </c>
      <c r="D490" s="17">
        <v>6</v>
      </c>
      <c r="E490" s="17" t="s">
        <v>13</v>
      </c>
      <c r="F490" s="18" t="s">
        <v>12</v>
      </c>
      <c r="G490" s="14">
        <v>26900</v>
      </c>
      <c r="H490" s="14">
        <v>24400</v>
      </c>
    </row>
    <row r="491" spans="1:8" x14ac:dyDescent="0.3">
      <c r="A491" s="15" t="s">
        <v>134</v>
      </c>
      <c r="B491" s="16" t="s">
        <v>150</v>
      </c>
      <c r="C491" s="17" t="s">
        <v>151</v>
      </c>
      <c r="D491" s="17">
        <v>3</v>
      </c>
      <c r="E491" s="17" t="s">
        <v>11</v>
      </c>
      <c r="F491" s="18" t="s">
        <v>14</v>
      </c>
      <c r="G491" s="14">
        <v>27900</v>
      </c>
      <c r="H491" s="14">
        <v>25400</v>
      </c>
    </row>
    <row r="492" spans="1:8" x14ac:dyDescent="0.3">
      <c r="A492" s="15" t="s">
        <v>134</v>
      </c>
      <c r="B492" s="16" t="s">
        <v>150</v>
      </c>
      <c r="C492" s="17" t="s">
        <v>151</v>
      </c>
      <c r="D492" s="17">
        <v>5</v>
      </c>
      <c r="E492" s="17" t="s">
        <v>13</v>
      </c>
      <c r="F492" s="18" t="s">
        <v>14</v>
      </c>
      <c r="G492" s="14">
        <v>25900</v>
      </c>
      <c r="H492" s="14">
        <v>23400</v>
      </c>
    </row>
    <row r="493" spans="1:8" x14ac:dyDescent="0.3">
      <c r="A493" s="15" t="s">
        <v>134</v>
      </c>
      <c r="B493" s="16" t="s">
        <v>150</v>
      </c>
      <c r="C493" s="17" t="s">
        <v>151</v>
      </c>
      <c r="D493" s="17">
        <v>6</v>
      </c>
      <c r="E493" s="17" t="s">
        <v>13</v>
      </c>
      <c r="F493" s="18" t="s">
        <v>14</v>
      </c>
      <c r="G493" s="14">
        <v>24900</v>
      </c>
      <c r="H493" s="14">
        <v>22400</v>
      </c>
    </row>
    <row r="494" spans="1:8" x14ac:dyDescent="0.3">
      <c r="A494" s="15" t="s">
        <v>134</v>
      </c>
      <c r="B494" s="16" t="s">
        <v>150</v>
      </c>
      <c r="C494" s="17" t="s">
        <v>151</v>
      </c>
      <c r="D494" s="17">
        <v>3</v>
      </c>
      <c r="E494" s="17" t="s">
        <v>11</v>
      </c>
      <c r="F494" s="18" t="s">
        <v>23</v>
      </c>
      <c r="G494" s="14">
        <v>25900</v>
      </c>
      <c r="H494" s="14">
        <v>23400</v>
      </c>
    </row>
    <row r="495" spans="1:8" x14ac:dyDescent="0.3">
      <c r="A495" s="15" t="s">
        <v>134</v>
      </c>
      <c r="B495" s="16" t="s">
        <v>150</v>
      </c>
      <c r="C495" s="17" t="s">
        <v>151</v>
      </c>
      <c r="D495" s="17">
        <v>5</v>
      </c>
      <c r="E495" s="17" t="s">
        <v>13</v>
      </c>
      <c r="F495" s="18" t="s">
        <v>23</v>
      </c>
      <c r="G495" s="14">
        <v>23900</v>
      </c>
      <c r="H495" s="14">
        <v>21400</v>
      </c>
    </row>
    <row r="496" spans="1:8" x14ac:dyDescent="0.3">
      <c r="A496" s="15" t="s">
        <v>134</v>
      </c>
      <c r="B496" s="16" t="s">
        <v>150</v>
      </c>
      <c r="C496" s="17" t="s">
        <v>151</v>
      </c>
      <c r="D496" s="17">
        <v>6</v>
      </c>
      <c r="E496" s="17" t="s">
        <v>13</v>
      </c>
      <c r="F496" s="18" t="s">
        <v>23</v>
      </c>
      <c r="G496" s="14">
        <v>22900</v>
      </c>
      <c r="H496" s="14">
        <v>20400</v>
      </c>
    </row>
    <row r="497" spans="1:8" x14ac:dyDescent="0.3">
      <c r="A497" s="15" t="s">
        <v>134</v>
      </c>
      <c r="B497" s="16" t="s">
        <v>150</v>
      </c>
      <c r="C497" s="17" t="s">
        <v>152</v>
      </c>
      <c r="D497" s="17">
        <v>3</v>
      </c>
      <c r="E497" s="17" t="s">
        <v>11</v>
      </c>
      <c r="F497" s="18" t="s">
        <v>12</v>
      </c>
      <c r="G497" s="14">
        <v>29900</v>
      </c>
      <c r="H497" s="14">
        <v>27400</v>
      </c>
    </row>
    <row r="498" spans="1:8" x14ac:dyDescent="0.3">
      <c r="A498" s="15" t="s">
        <v>134</v>
      </c>
      <c r="B498" s="16" t="s">
        <v>150</v>
      </c>
      <c r="C498" s="17" t="s">
        <v>152</v>
      </c>
      <c r="D498" s="17">
        <v>5</v>
      </c>
      <c r="E498" s="17" t="s">
        <v>13</v>
      </c>
      <c r="F498" s="18" t="s">
        <v>12</v>
      </c>
      <c r="G498" s="14">
        <v>27900</v>
      </c>
      <c r="H498" s="14">
        <v>25400</v>
      </c>
    </row>
    <row r="499" spans="1:8" x14ac:dyDescent="0.3">
      <c r="A499" s="15" t="s">
        <v>134</v>
      </c>
      <c r="B499" s="16" t="s">
        <v>150</v>
      </c>
      <c r="C499" s="17" t="s">
        <v>152</v>
      </c>
      <c r="D499" s="17">
        <v>6</v>
      </c>
      <c r="E499" s="17" t="s">
        <v>13</v>
      </c>
      <c r="F499" s="18" t="s">
        <v>12</v>
      </c>
      <c r="G499" s="14">
        <v>26900</v>
      </c>
      <c r="H499" s="14">
        <v>24400</v>
      </c>
    </row>
    <row r="500" spans="1:8" x14ac:dyDescent="0.3">
      <c r="A500" s="15" t="s">
        <v>134</v>
      </c>
      <c r="B500" s="16" t="s">
        <v>150</v>
      </c>
      <c r="C500" s="17" t="s">
        <v>152</v>
      </c>
      <c r="D500" s="17">
        <v>3</v>
      </c>
      <c r="E500" s="17" t="s">
        <v>11</v>
      </c>
      <c r="F500" s="18" t="s">
        <v>14</v>
      </c>
      <c r="G500" s="14">
        <v>27900</v>
      </c>
      <c r="H500" s="14">
        <v>25400</v>
      </c>
    </row>
    <row r="501" spans="1:8" x14ac:dyDescent="0.3">
      <c r="A501" s="15" t="s">
        <v>134</v>
      </c>
      <c r="B501" s="16" t="s">
        <v>150</v>
      </c>
      <c r="C501" s="17" t="s">
        <v>152</v>
      </c>
      <c r="D501" s="17">
        <v>5</v>
      </c>
      <c r="E501" s="17" t="s">
        <v>13</v>
      </c>
      <c r="F501" s="18" t="s">
        <v>14</v>
      </c>
      <c r="G501" s="14">
        <v>25900</v>
      </c>
      <c r="H501" s="14">
        <v>23400</v>
      </c>
    </row>
    <row r="502" spans="1:8" x14ac:dyDescent="0.3">
      <c r="A502" s="15" t="s">
        <v>134</v>
      </c>
      <c r="B502" s="16" t="s">
        <v>150</v>
      </c>
      <c r="C502" s="17" t="s">
        <v>152</v>
      </c>
      <c r="D502" s="17">
        <v>6</v>
      </c>
      <c r="E502" s="17" t="s">
        <v>13</v>
      </c>
      <c r="F502" s="18" t="s">
        <v>14</v>
      </c>
      <c r="G502" s="14">
        <v>24900</v>
      </c>
      <c r="H502" s="14">
        <v>22400</v>
      </c>
    </row>
    <row r="503" spans="1:8" x14ac:dyDescent="0.3">
      <c r="A503" s="15" t="s">
        <v>134</v>
      </c>
      <c r="B503" s="16" t="s">
        <v>150</v>
      </c>
      <c r="C503" s="17" t="s">
        <v>152</v>
      </c>
      <c r="D503" s="17">
        <v>3</v>
      </c>
      <c r="E503" s="17" t="s">
        <v>11</v>
      </c>
      <c r="F503" s="18" t="s">
        <v>23</v>
      </c>
      <c r="G503" s="14">
        <v>25900</v>
      </c>
      <c r="H503" s="14">
        <v>23400</v>
      </c>
    </row>
    <row r="504" spans="1:8" x14ac:dyDescent="0.3">
      <c r="A504" s="15" t="s">
        <v>134</v>
      </c>
      <c r="B504" s="16" t="s">
        <v>150</v>
      </c>
      <c r="C504" s="17" t="s">
        <v>152</v>
      </c>
      <c r="D504" s="17">
        <v>5</v>
      </c>
      <c r="E504" s="17" t="s">
        <v>13</v>
      </c>
      <c r="F504" s="18" t="s">
        <v>23</v>
      </c>
      <c r="G504" s="14">
        <v>23900</v>
      </c>
      <c r="H504" s="14">
        <v>21400</v>
      </c>
    </row>
    <row r="505" spans="1:8" x14ac:dyDescent="0.3">
      <c r="A505" s="15" t="s">
        <v>134</v>
      </c>
      <c r="B505" s="16" t="s">
        <v>150</v>
      </c>
      <c r="C505" s="17" t="s">
        <v>152</v>
      </c>
      <c r="D505" s="17">
        <v>6</v>
      </c>
      <c r="E505" s="17" t="s">
        <v>13</v>
      </c>
      <c r="F505" s="18" t="s">
        <v>23</v>
      </c>
      <c r="G505" s="14">
        <v>22900</v>
      </c>
      <c r="H505" s="14">
        <v>20400</v>
      </c>
    </row>
    <row r="506" spans="1:8" x14ac:dyDescent="0.3">
      <c r="A506" s="15" t="s">
        <v>134</v>
      </c>
      <c r="B506" s="16" t="s">
        <v>153</v>
      </c>
      <c r="C506" s="17" t="s">
        <v>154</v>
      </c>
      <c r="D506" s="17">
        <v>3</v>
      </c>
      <c r="E506" s="17" t="s">
        <v>11</v>
      </c>
      <c r="F506" s="18" t="s">
        <v>12</v>
      </c>
      <c r="G506" s="14">
        <v>26900</v>
      </c>
      <c r="H506" s="14">
        <v>24400</v>
      </c>
    </row>
    <row r="507" spans="1:8" x14ac:dyDescent="0.3">
      <c r="A507" s="15" t="s">
        <v>134</v>
      </c>
      <c r="B507" s="16" t="s">
        <v>153</v>
      </c>
      <c r="C507" s="17" t="s">
        <v>154</v>
      </c>
      <c r="D507" s="17">
        <v>6</v>
      </c>
      <c r="E507" s="17" t="s">
        <v>13</v>
      </c>
      <c r="F507" s="18" t="s">
        <v>12</v>
      </c>
      <c r="G507" s="14">
        <v>24900</v>
      </c>
      <c r="H507" s="14">
        <v>22400</v>
      </c>
    </row>
    <row r="508" spans="1:8" x14ac:dyDescent="0.3">
      <c r="A508" s="15" t="s">
        <v>134</v>
      </c>
      <c r="B508" s="16" t="s">
        <v>153</v>
      </c>
      <c r="C508" s="17" t="s">
        <v>154</v>
      </c>
      <c r="D508" s="17">
        <v>3</v>
      </c>
      <c r="E508" s="17" t="s">
        <v>11</v>
      </c>
      <c r="F508" s="18" t="s">
        <v>23</v>
      </c>
      <c r="G508" s="14">
        <v>22900</v>
      </c>
      <c r="H508" s="14">
        <v>20400</v>
      </c>
    </row>
    <row r="509" spans="1:8" x14ac:dyDescent="0.3">
      <c r="A509" s="15" t="s">
        <v>134</v>
      </c>
      <c r="B509" s="16" t="s">
        <v>153</v>
      </c>
      <c r="C509" s="17" t="s">
        <v>154</v>
      </c>
      <c r="D509" s="17">
        <v>6</v>
      </c>
      <c r="E509" s="17" t="s">
        <v>13</v>
      </c>
      <c r="F509" s="18" t="s">
        <v>23</v>
      </c>
      <c r="G509" s="14">
        <v>20900</v>
      </c>
      <c r="H509" s="14">
        <v>18400</v>
      </c>
    </row>
    <row r="510" spans="1:8" x14ac:dyDescent="0.3">
      <c r="A510" s="15" t="s">
        <v>134</v>
      </c>
      <c r="B510" s="16" t="s">
        <v>155</v>
      </c>
      <c r="C510" s="17" t="s">
        <v>156</v>
      </c>
      <c r="D510" s="17">
        <v>3</v>
      </c>
      <c r="E510" s="17" t="s">
        <v>11</v>
      </c>
      <c r="F510" s="18" t="s">
        <v>12</v>
      </c>
      <c r="G510" s="14">
        <v>27900</v>
      </c>
      <c r="H510" s="14">
        <v>25400</v>
      </c>
    </row>
    <row r="511" spans="1:8" x14ac:dyDescent="0.3">
      <c r="A511" s="15" t="s">
        <v>134</v>
      </c>
      <c r="B511" s="16" t="s">
        <v>155</v>
      </c>
      <c r="C511" s="17" t="s">
        <v>156</v>
      </c>
      <c r="D511" s="17">
        <v>6</v>
      </c>
      <c r="E511" s="17" t="s">
        <v>13</v>
      </c>
      <c r="F511" s="18" t="s">
        <v>12</v>
      </c>
      <c r="G511" s="14">
        <v>25900</v>
      </c>
      <c r="H511" s="14">
        <v>23400</v>
      </c>
    </row>
    <row r="512" spans="1:8" x14ac:dyDescent="0.3">
      <c r="A512" s="15" t="s">
        <v>134</v>
      </c>
      <c r="B512" s="16" t="s">
        <v>157</v>
      </c>
      <c r="C512" s="17" t="s">
        <v>158</v>
      </c>
      <c r="D512" s="17">
        <v>3</v>
      </c>
      <c r="E512" s="17" t="s">
        <v>11</v>
      </c>
      <c r="F512" s="18" t="s">
        <v>12</v>
      </c>
      <c r="G512" s="14">
        <v>28400</v>
      </c>
      <c r="H512" s="14">
        <v>25900</v>
      </c>
    </row>
    <row r="513" spans="1:8" x14ac:dyDescent="0.3">
      <c r="A513" s="15" t="s">
        <v>134</v>
      </c>
      <c r="B513" s="16" t="s">
        <v>157</v>
      </c>
      <c r="C513" s="17" t="s">
        <v>158</v>
      </c>
      <c r="D513" s="17">
        <v>6</v>
      </c>
      <c r="E513" s="17" t="s">
        <v>13</v>
      </c>
      <c r="F513" s="18" t="s">
        <v>12</v>
      </c>
      <c r="G513" s="14">
        <v>26400</v>
      </c>
      <c r="H513" s="14">
        <v>23900</v>
      </c>
    </row>
    <row r="514" spans="1:8" x14ac:dyDescent="0.3">
      <c r="A514" s="15" t="s">
        <v>134</v>
      </c>
      <c r="B514" s="16" t="s">
        <v>157</v>
      </c>
      <c r="C514" s="17" t="s">
        <v>158</v>
      </c>
      <c r="D514" s="17">
        <v>3</v>
      </c>
      <c r="E514" s="17" t="s">
        <v>11</v>
      </c>
      <c r="F514" s="18" t="s">
        <v>14</v>
      </c>
      <c r="G514" s="14">
        <v>26400</v>
      </c>
      <c r="H514" s="14">
        <v>23900</v>
      </c>
    </row>
    <row r="515" spans="1:8" x14ac:dyDescent="0.3">
      <c r="A515" s="15" t="s">
        <v>134</v>
      </c>
      <c r="B515" s="16" t="s">
        <v>157</v>
      </c>
      <c r="C515" s="17" t="s">
        <v>158</v>
      </c>
      <c r="D515" s="17">
        <v>6</v>
      </c>
      <c r="E515" s="17" t="s">
        <v>13</v>
      </c>
      <c r="F515" s="18" t="s">
        <v>14</v>
      </c>
      <c r="G515" s="14">
        <v>24400</v>
      </c>
      <c r="H515" s="14">
        <v>21900</v>
      </c>
    </row>
    <row r="516" spans="1:8" x14ac:dyDescent="0.3">
      <c r="A516" s="15" t="s">
        <v>134</v>
      </c>
      <c r="B516" s="16" t="s">
        <v>157</v>
      </c>
      <c r="C516" s="17" t="s">
        <v>158</v>
      </c>
      <c r="D516" s="17">
        <v>3</v>
      </c>
      <c r="E516" s="17" t="s">
        <v>11</v>
      </c>
      <c r="F516" s="18" t="s">
        <v>23</v>
      </c>
      <c r="G516" s="14">
        <v>24400</v>
      </c>
      <c r="H516" s="14">
        <v>21900</v>
      </c>
    </row>
    <row r="517" spans="1:8" x14ac:dyDescent="0.3">
      <c r="A517" s="15" t="s">
        <v>134</v>
      </c>
      <c r="B517" s="16" t="s">
        <v>157</v>
      </c>
      <c r="C517" s="17" t="s">
        <v>158</v>
      </c>
      <c r="D517" s="17">
        <v>6</v>
      </c>
      <c r="E517" s="17" t="s">
        <v>13</v>
      </c>
      <c r="F517" s="18" t="s">
        <v>23</v>
      </c>
      <c r="G517" s="14">
        <v>22400</v>
      </c>
      <c r="H517" s="14">
        <v>19900</v>
      </c>
    </row>
    <row r="518" spans="1:8" x14ac:dyDescent="0.3">
      <c r="A518" s="15" t="s">
        <v>134</v>
      </c>
      <c r="B518" s="16" t="s">
        <v>159</v>
      </c>
      <c r="C518" s="17" t="s">
        <v>160</v>
      </c>
      <c r="D518" s="17">
        <v>3</v>
      </c>
      <c r="E518" s="17" t="s">
        <v>11</v>
      </c>
      <c r="F518" s="18" t="s">
        <v>12</v>
      </c>
      <c r="G518" s="14">
        <v>24900</v>
      </c>
      <c r="H518" s="14">
        <v>22400</v>
      </c>
    </row>
    <row r="519" spans="1:8" x14ac:dyDescent="0.3">
      <c r="A519" s="15" t="s">
        <v>134</v>
      </c>
      <c r="B519" s="16" t="s">
        <v>159</v>
      </c>
      <c r="C519" s="17" t="s">
        <v>160</v>
      </c>
      <c r="D519" s="17">
        <v>6</v>
      </c>
      <c r="E519" s="17" t="s">
        <v>13</v>
      </c>
      <c r="F519" s="18" t="s">
        <v>12</v>
      </c>
      <c r="G519" s="14">
        <v>22900</v>
      </c>
      <c r="H519" s="14">
        <v>20400</v>
      </c>
    </row>
    <row r="520" spans="1:8" x14ac:dyDescent="0.3">
      <c r="A520" s="15" t="s">
        <v>134</v>
      </c>
      <c r="B520" s="16" t="s">
        <v>161</v>
      </c>
      <c r="C520" s="17" t="s">
        <v>162</v>
      </c>
      <c r="D520" s="17">
        <v>3</v>
      </c>
      <c r="E520" s="17" t="s">
        <v>11</v>
      </c>
      <c r="F520" s="18" t="s">
        <v>12</v>
      </c>
      <c r="G520" s="14">
        <v>22400</v>
      </c>
      <c r="H520" s="19">
        <v>21400</v>
      </c>
    </row>
    <row r="521" spans="1:8" x14ac:dyDescent="0.3">
      <c r="A521" s="15" t="s">
        <v>134</v>
      </c>
      <c r="B521" s="16" t="s">
        <v>161</v>
      </c>
      <c r="C521" s="17" t="s">
        <v>162</v>
      </c>
      <c r="D521" s="17">
        <v>5</v>
      </c>
      <c r="E521" s="17" t="s">
        <v>13</v>
      </c>
      <c r="F521" s="18" t="s">
        <v>12</v>
      </c>
      <c r="G521" s="14">
        <v>20900</v>
      </c>
      <c r="H521" s="19">
        <v>18900</v>
      </c>
    </row>
    <row r="522" spans="1:8" x14ac:dyDescent="0.3">
      <c r="A522" s="15" t="s">
        <v>134</v>
      </c>
      <c r="B522" s="16" t="s">
        <v>161</v>
      </c>
      <c r="C522" s="17" t="s">
        <v>162</v>
      </c>
      <c r="D522" s="17">
        <v>6</v>
      </c>
      <c r="E522" s="17" t="s">
        <v>13</v>
      </c>
      <c r="F522" s="18" t="s">
        <v>12</v>
      </c>
      <c r="G522" s="14">
        <v>19900</v>
      </c>
      <c r="H522" s="19">
        <v>17900</v>
      </c>
    </row>
    <row r="523" spans="1:8" x14ac:dyDescent="0.3">
      <c r="A523" s="15" t="s">
        <v>134</v>
      </c>
      <c r="B523" s="16" t="s">
        <v>161</v>
      </c>
      <c r="C523" s="17" t="s">
        <v>162</v>
      </c>
      <c r="D523" s="17">
        <v>3</v>
      </c>
      <c r="E523" s="17" t="s">
        <v>11</v>
      </c>
      <c r="F523" s="18" t="s">
        <v>14</v>
      </c>
      <c r="G523" s="14">
        <v>20400</v>
      </c>
      <c r="H523" s="19">
        <v>19900</v>
      </c>
    </row>
    <row r="524" spans="1:8" x14ac:dyDescent="0.3">
      <c r="A524" s="15" t="s">
        <v>134</v>
      </c>
      <c r="B524" s="16" t="s">
        <v>161</v>
      </c>
      <c r="C524" s="17" t="s">
        <v>162</v>
      </c>
      <c r="D524" s="17">
        <v>5</v>
      </c>
      <c r="E524" s="17" t="s">
        <v>13</v>
      </c>
      <c r="F524" s="18" t="s">
        <v>14</v>
      </c>
      <c r="G524" s="14">
        <v>18900</v>
      </c>
      <c r="H524" s="19">
        <v>19400</v>
      </c>
    </row>
    <row r="525" spans="1:8" x14ac:dyDescent="0.3">
      <c r="A525" s="15" t="s">
        <v>134</v>
      </c>
      <c r="B525" s="16" t="s">
        <v>161</v>
      </c>
      <c r="C525" s="17" t="s">
        <v>162</v>
      </c>
      <c r="D525" s="17">
        <v>6</v>
      </c>
      <c r="E525" s="17" t="s">
        <v>13</v>
      </c>
      <c r="F525" s="18" t="s">
        <v>14</v>
      </c>
      <c r="G525" s="14">
        <v>17900</v>
      </c>
      <c r="H525" s="19">
        <v>16900</v>
      </c>
    </row>
    <row r="526" spans="1:8" x14ac:dyDescent="0.3">
      <c r="A526" s="15" t="s">
        <v>163</v>
      </c>
      <c r="B526" s="16" t="s">
        <v>164</v>
      </c>
      <c r="C526" s="17" t="s">
        <v>165</v>
      </c>
      <c r="D526" s="17">
        <v>3</v>
      </c>
      <c r="E526" s="17" t="s">
        <v>11</v>
      </c>
      <c r="F526" s="18" t="s">
        <v>12</v>
      </c>
      <c r="G526" s="14">
        <v>37900</v>
      </c>
      <c r="H526" s="14">
        <v>34900</v>
      </c>
    </row>
    <row r="527" spans="1:8" x14ac:dyDescent="0.3">
      <c r="A527" s="15" t="s">
        <v>163</v>
      </c>
      <c r="B527" s="16" t="s">
        <v>164</v>
      </c>
      <c r="C527" s="17" t="s">
        <v>165</v>
      </c>
      <c r="D527" s="17">
        <v>6</v>
      </c>
      <c r="E527" s="17" t="s">
        <v>13</v>
      </c>
      <c r="F527" s="18" t="s">
        <v>12</v>
      </c>
      <c r="G527" s="14">
        <v>34900</v>
      </c>
      <c r="H527" s="14">
        <v>31900</v>
      </c>
    </row>
    <row r="528" spans="1:8" x14ac:dyDescent="0.3">
      <c r="A528" s="15" t="s">
        <v>163</v>
      </c>
      <c r="B528" s="16" t="s">
        <v>164</v>
      </c>
      <c r="C528" s="17" t="s">
        <v>165</v>
      </c>
      <c r="D528" s="17">
        <v>3</v>
      </c>
      <c r="E528" s="17" t="s">
        <v>11</v>
      </c>
      <c r="F528" s="18" t="s">
        <v>23</v>
      </c>
      <c r="G528" s="14">
        <v>33900</v>
      </c>
      <c r="H528" s="14">
        <v>30900</v>
      </c>
    </row>
    <row r="529" spans="1:8" x14ac:dyDescent="0.3">
      <c r="A529" s="15" t="s">
        <v>163</v>
      </c>
      <c r="B529" s="16" t="s">
        <v>164</v>
      </c>
      <c r="C529" s="17" t="s">
        <v>165</v>
      </c>
      <c r="D529" s="17">
        <v>6</v>
      </c>
      <c r="E529" s="17" t="s">
        <v>13</v>
      </c>
      <c r="F529" s="18" t="s">
        <v>23</v>
      </c>
      <c r="G529" s="14">
        <v>30900</v>
      </c>
      <c r="H529" s="14">
        <v>27900</v>
      </c>
    </row>
    <row r="530" spans="1:8" x14ac:dyDescent="0.3">
      <c r="A530" s="15" t="s">
        <v>163</v>
      </c>
      <c r="B530" s="16" t="s">
        <v>164</v>
      </c>
      <c r="C530" s="17" t="s">
        <v>166</v>
      </c>
      <c r="D530" s="17">
        <v>3</v>
      </c>
      <c r="E530" s="17" t="s">
        <v>11</v>
      </c>
      <c r="F530" s="18" t="s">
        <v>12</v>
      </c>
      <c r="G530" s="14">
        <v>40900</v>
      </c>
      <c r="H530" s="14">
        <v>37900</v>
      </c>
    </row>
    <row r="531" spans="1:8" x14ac:dyDescent="0.3">
      <c r="A531" s="15" t="s">
        <v>163</v>
      </c>
      <c r="B531" s="16" t="s">
        <v>164</v>
      </c>
      <c r="C531" s="17" t="s">
        <v>166</v>
      </c>
      <c r="D531" s="17">
        <v>6</v>
      </c>
      <c r="E531" s="17" t="s">
        <v>13</v>
      </c>
      <c r="F531" s="18" t="s">
        <v>12</v>
      </c>
      <c r="G531" s="14">
        <v>37900</v>
      </c>
      <c r="H531" s="14">
        <v>34900</v>
      </c>
    </row>
    <row r="532" spans="1:8" x14ac:dyDescent="0.3">
      <c r="A532" s="15" t="s">
        <v>163</v>
      </c>
      <c r="B532" s="16" t="s">
        <v>164</v>
      </c>
      <c r="C532" s="17" t="s">
        <v>166</v>
      </c>
      <c r="D532" s="17">
        <v>3</v>
      </c>
      <c r="E532" s="17" t="s">
        <v>11</v>
      </c>
      <c r="F532" s="18" t="s">
        <v>23</v>
      </c>
      <c r="G532" s="14">
        <v>36900</v>
      </c>
      <c r="H532" s="14">
        <v>33900</v>
      </c>
    </row>
    <row r="533" spans="1:8" x14ac:dyDescent="0.3">
      <c r="A533" s="15" t="s">
        <v>163</v>
      </c>
      <c r="B533" s="16" t="s">
        <v>164</v>
      </c>
      <c r="C533" s="17" t="s">
        <v>166</v>
      </c>
      <c r="D533" s="17">
        <v>6</v>
      </c>
      <c r="E533" s="17" t="s">
        <v>13</v>
      </c>
      <c r="F533" s="18" t="s">
        <v>23</v>
      </c>
      <c r="G533" s="14">
        <v>33900</v>
      </c>
      <c r="H533" s="14">
        <v>30900</v>
      </c>
    </row>
    <row r="534" spans="1:8" x14ac:dyDescent="0.3">
      <c r="A534" s="15" t="s">
        <v>163</v>
      </c>
      <c r="B534" s="16" t="s">
        <v>163</v>
      </c>
      <c r="C534" s="17" t="s">
        <v>167</v>
      </c>
      <c r="D534" s="17">
        <v>3</v>
      </c>
      <c r="E534" s="17" t="s">
        <v>11</v>
      </c>
      <c r="F534" s="18" t="s">
        <v>168</v>
      </c>
      <c r="G534" s="14">
        <v>39400</v>
      </c>
      <c r="H534" s="14">
        <v>36400</v>
      </c>
    </row>
    <row r="535" spans="1:8" x14ac:dyDescent="0.3">
      <c r="A535" s="15" t="s">
        <v>163</v>
      </c>
      <c r="B535" s="16" t="s">
        <v>163</v>
      </c>
      <c r="C535" s="17" t="s">
        <v>167</v>
      </c>
      <c r="D535" s="17">
        <v>6</v>
      </c>
      <c r="E535" s="17" t="s">
        <v>13</v>
      </c>
      <c r="F535" s="18" t="s">
        <v>168</v>
      </c>
      <c r="G535" s="14">
        <v>36400</v>
      </c>
      <c r="H535" s="14">
        <v>33400</v>
      </c>
    </row>
    <row r="536" spans="1:8" x14ac:dyDescent="0.3">
      <c r="A536" s="15" t="s">
        <v>163</v>
      </c>
      <c r="B536" s="16" t="s">
        <v>163</v>
      </c>
      <c r="C536" s="17" t="s">
        <v>167</v>
      </c>
      <c r="D536" s="17">
        <v>3</v>
      </c>
      <c r="E536" s="17" t="s">
        <v>11</v>
      </c>
      <c r="F536" s="18" t="s">
        <v>12</v>
      </c>
      <c r="G536" s="14">
        <v>32900</v>
      </c>
      <c r="H536" s="14">
        <v>29900</v>
      </c>
    </row>
    <row r="537" spans="1:8" x14ac:dyDescent="0.3">
      <c r="A537" s="15" t="s">
        <v>163</v>
      </c>
      <c r="B537" s="16" t="s">
        <v>163</v>
      </c>
      <c r="C537" s="17" t="s">
        <v>167</v>
      </c>
      <c r="D537" s="17">
        <v>6</v>
      </c>
      <c r="E537" s="17" t="s">
        <v>13</v>
      </c>
      <c r="F537" s="18" t="s">
        <v>12</v>
      </c>
      <c r="G537" s="14">
        <v>29900</v>
      </c>
      <c r="H537" s="14">
        <v>26900</v>
      </c>
    </row>
    <row r="538" spans="1:8" x14ac:dyDescent="0.3">
      <c r="A538" s="15" t="s">
        <v>169</v>
      </c>
      <c r="B538" s="16" t="s">
        <v>170</v>
      </c>
      <c r="C538" s="17" t="s">
        <v>171</v>
      </c>
      <c r="D538" s="17">
        <v>5</v>
      </c>
      <c r="E538" s="17" t="s">
        <v>13</v>
      </c>
      <c r="F538" s="18" t="s">
        <v>172</v>
      </c>
      <c r="G538" s="14">
        <v>124500</v>
      </c>
      <c r="H538" s="14">
        <v>124500</v>
      </c>
    </row>
    <row r="539" spans="1:8" x14ac:dyDescent="0.3">
      <c r="A539" s="15" t="s">
        <v>169</v>
      </c>
      <c r="B539" s="16" t="s">
        <v>170</v>
      </c>
      <c r="C539" s="17" t="s">
        <v>171</v>
      </c>
      <c r="D539" s="17">
        <v>7</v>
      </c>
      <c r="E539" s="17" t="s">
        <v>13</v>
      </c>
      <c r="F539" s="18" t="s">
        <v>172</v>
      </c>
      <c r="G539" s="14">
        <v>98500</v>
      </c>
      <c r="H539" s="14">
        <v>98500</v>
      </c>
    </row>
    <row r="540" spans="1:8" x14ac:dyDescent="0.3">
      <c r="A540" s="15" t="s">
        <v>169</v>
      </c>
      <c r="B540" s="16" t="s">
        <v>170</v>
      </c>
      <c r="C540" s="17" t="s">
        <v>171</v>
      </c>
      <c r="D540" s="17">
        <v>5</v>
      </c>
      <c r="E540" s="17" t="s">
        <v>13</v>
      </c>
      <c r="F540" s="18" t="s">
        <v>173</v>
      </c>
      <c r="G540" s="14">
        <v>120500</v>
      </c>
      <c r="H540" s="14">
        <v>120500</v>
      </c>
    </row>
    <row r="541" spans="1:8" x14ac:dyDescent="0.3">
      <c r="A541" s="15" t="s">
        <v>169</v>
      </c>
      <c r="B541" s="16" t="s">
        <v>170</v>
      </c>
      <c r="C541" s="17" t="s">
        <v>171</v>
      </c>
      <c r="D541" s="17">
        <v>7</v>
      </c>
      <c r="E541" s="17" t="s">
        <v>13</v>
      </c>
      <c r="F541" s="18" t="s">
        <v>173</v>
      </c>
      <c r="G541" s="14">
        <v>94500</v>
      </c>
      <c r="H541" s="14">
        <v>94500</v>
      </c>
    </row>
    <row r="542" spans="1:8" x14ac:dyDescent="0.3">
      <c r="A542" s="15" t="s">
        <v>169</v>
      </c>
      <c r="B542" s="16" t="s">
        <v>170</v>
      </c>
      <c r="C542" s="17" t="s">
        <v>171</v>
      </c>
      <c r="D542" s="17">
        <v>5</v>
      </c>
      <c r="E542" s="17" t="s">
        <v>13</v>
      </c>
      <c r="F542" s="18" t="s">
        <v>131</v>
      </c>
      <c r="G542" s="14">
        <v>115500</v>
      </c>
      <c r="H542" s="14">
        <v>115500</v>
      </c>
    </row>
    <row r="543" spans="1:8" x14ac:dyDescent="0.3">
      <c r="A543" s="15" t="s">
        <v>169</v>
      </c>
      <c r="B543" s="16" t="s">
        <v>170</v>
      </c>
      <c r="C543" s="17" t="s">
        <v>171</v>
      </c>
      <c r="D543" s="17">
        <v>7</v>
      </c>
      <c r="E543" s="17" t="s">
        <v>13</v>
      </c>
      <c r="F543" s="18" t="s">
        <v>131</v>
      </c>
      <c r="G543" s="14">
        <v>89500</v>
      </c>
      <c r="H543" s="14">
        <v>89500</v>
      </c>
    </row>
    <row r="544" spans="1:8" x14ac:dyDescent="0.3">
      <c r="A544" s="15" t="s">
        <v>169</v>
      </c>
      <c r="B544" s="16" t="s">
        <v>174</v>
      </c>
      <c r="C544" s="17" t="s">
        <v>175</v>
      </c>
      <c r="D544" s="17">
        <v>5</v>
      </c>
      <c r="E544" s="17" t="s">
        <v>13</v>
      </c>
      <c r="F544" s="18" t="s">
        <v>172</v>
      </c>
      <c r="G544" s="14">
        <v>113500</v>
      </c>
      <c r="H544" s="14">
        <v>113500</v>
      </c>
    </row>
    <row r="545" spans="1:8" x14ac:dyDescent="0.3">
      <c r="A545" s="15" t="s">
        <v>169</v>
      </c>
      <c r="B545" s="16" t="s">
        <v>174</v>
      </c>
      <c r="C545" s="17" t="s">
        <v>175</v>
      </c>
      <c r="D545" s="17">
        <v>7</v>
      </c>
      <c r="E545" s="17" t="s">
        <v>13</v>
      </c>
      <c r="F545" s="18" t="s">
        <v>172</v>
      </c>
      <c r="G545" s="14">
        <v>91500</v>
      </c>
      <c r="H545" s="14">
        <v>91500</v>
      </c>
    </row>
    <row r="546" spans="1:8" x14ac:dyDescent="0.3">
      <c r="A546" s="15" t="s">
        <v>169</v>
      </c>
      <c r="B546" s="16" t="s">
        <v>174</v>
      </c>
      <c r="C546" s="17" t="s">
        <v>175</v>
      </c>
      <c r="D546" s="17">
        <v>5</v>
      </c>
      <c r="E546" s="17" t="s">
        <v>13</v>
      </c>
      <c r="F546" s="18" t="s">
        <v>173</v>
      </c>
      <c r="G546" s="14">
        <v>109500</v>
      </c>
      <c r="H546" s="14">
        <v>109500</v>
      </c>
    </row>
    <row r="547" spans="1:8" x14ac:dyDescent="0.3">
      <c r="A547" s="15" t="s">
        <v>169</v>
      </c>
      <c r="B547" s="16" t="s">
        <v>174</v>
      </c>
      <c r="C547" s="17" t="s">
        <v>175</v>
      </c>
      <c r="D547" s="17">
        <v>7</v>
      </c>
      <c r="E547" s="17" t="s">
        <v>13</v>
      </c>
      <c r="F547" s="18" t="s">
        <v>173</v>
      </c>
      <c r="G547" s="14">
        <v>87500</v>
      </c>
      <c r="H547" s="14">
        <v>87500</v>
      </c>
    </row>
    <row r="548" spans="1:8" x14ac:dyDescent="0.3">
      <c r="A548" s="15" t="s">
        <v>169</v>
      </c>
      <c r="B548" s="16" t="s">
        <v>174</v>
      </c>
      <c r="C548" s="17" t="s">
        <v>175</v>
      </c>
      <c r="D548" s="17">
        <v>5</v>
      </c>
      <c r="E548" s="17" t="s">
        <v>13</v>
      </c>
      <c r="F548" s="18" t="s">
        <v>131</v>
      </c>
      <c r="G548" s="14">
        <v>104500</v>
      </c>
      <c r="H548" s="14">
        <v>104500</v>
      </c>
    </row>
    <row r="549" spans="1:8" x14ac:dyDescent="0.3">
      <c r="A549" s="15" t="s">
        <v>169</v>
      </c>
      <c r="B549" s="16" t="s">
        <v>174</v>
      </c>
      <c r="C549" s="17" t="s">
        <v>175</v>
      </c>
      <c r="D549" s="17">
        <v>7</v>
      </c>
      <c r="E549" s="17" t="s">
        <v>13</v>
      </c>
      <c r="F549" s="18" t="s">
        <v>131</v>
      </c>
      <c r="G549" s="14">
        <v>82500</v>
      </c>
      <c r="H549" s="14">
        <v>82500</v>
      </c>
    </row>
    <row r="550" spans="1:8" x14ac:dyDescent="0.3">
      <c r="A550" s="15" t="s">
        <v>169</v>
      </c>
      <c r="B550" s="16" t="s">
        <v>176</v>
      </c>
      <c r="C550" s="17" t="s">
        <v>177</v>
      </c>
      <c r="D550" s="17">
        <v>5</v>
      </c>
      <c r="E550" s="17" t="s">
        <v>13</v>
      </c>
      <c r="F550" s="18" t="s">
        <v>173</v>
      </c>
      <c r="G550" s="14">
        <v>49900</v>
      </c>
      <c r="H550" s="14">
        <v>47900</v>
      </c>
    </row>
    <row r="551" spans="1:8" x14ac:dyDescent="0.3">
      <c r="A551" s="15" t="s">
        <v>169</v>
      </c>
      <c r="B551" s="16" t="s">
        <v>176</v>
      </c>
      <c r="C551" s="17" t="s">
        <v>177</v>
      </c>
      <c r="D551" s="17">
        <v>5</v>
      </c>
      <c r="E551" s="17" t="s">
        <v>13</v>
      </c>
      <c r="F551" s="18" t="s">
        <v>22</v>
      </c>
      <c r="G551" s="14">
        <v>56900</v>
      </c>
      <c r="H551" s="14">
        <v>54900</v>
      </c>
    </row>
    <row r="552" spans="1:8" x14ac:dyDescent="0.3">
      <c r="A552" s="15" t="s">
        <v>169</v>
      </c>
      <c r="B552" s="16" t="s">
        <v>176</v>
      </c>
      <c r="C552" s="17" t="s">
        <v>177</v>
      </c>
      <c r="D552" s="17">
        <v>5</v>
      </c>
      <c r="E552" s="17" t="s">
        <v>13</v>
      </c>
      <c r="F552" s="18" t="s">
        <v>131</v>
      </c>
      <c r="G552" s="14">
        <v>44900</v>
      </c>
      <c r="H552" s="14">
        <v>42900</v>
      </c>
    </row>
    <row r="553" spans="1:8" x14ac:dyDescent="0.3">
      <c r="A553" s="15" t="s">
        <v>169</v>
      </c>
      <c r="B553" s="16" t="s">
        <v>178</v>
      </c>
      <c r="C553" s="17" t="s">
        <v>179</v>
      </c>
      <c r="D553" s="17">
        <v>5</v>
      </c>
      <c r="E553" s="17" t="s">
        <v>13</v>
      </c>
      <c r="F553" s="18" t="s">
        <v>173</v>
      </c>
      <c r="G553" s="14">
        <v>49900</v>
      </c>
      <c r="H553" s="14">
        <v>49900</v>
      </c>
    </row>
    <row r="554" spans="1:8" x14ac:dyDescent="0.3">
      <c r="A554" s="15" t="s">
        <v>169</v>
      </c>
      <c r="B554" s="16" t="s">
        <v>178</v>
      </c>
      <c r="C554" s="17" t="s">
        <v>179</v>
      </c>
      <c r="D554" s="17">
        <v>5</v>
      </c>
      <c r="E554" s="17" t="s">
        <v>13</v>
      </c>
      <c r="F554" s="18" t="s">
        <v>22</v>
      </c>
      <c r="G554" s="14">
        <v>56900</v>
      </c>
      <c r="H554" s="14">
        <v>56900</v>
      </c>
    </row>
    <row r="555" spans="1:8" x14ac:dyDescent="0.3">
      <c r="A555" s="15" t="s">
        <v>169</v>
      </c>
      <c r="B555" s="16" t="s">
        <v>178</v>
      </c>
      <c r="C555" s="17" t="s">
        <v>179</v>
      </c>
      <c r="D555" s="17">
        <v>5</v>
      </c>
      <c r="E555" s="17" t="s">
        <v>13</v>
      </c>
      <c r="F555" s="18" t="s">
        <v>131</v>
      </c>
      <c r="G555" s="14">
        <v>44900</v>
      </c>
      <c r="H555" s="14">
        <v>44900</v>
      </c>
    </row>
    <row r="556" spans="1:8" x14ac:dyDescent="0.3">
      <c r="A556" s="15" t="s">
        <v>169</v>
      </c>
      <c r="B556" s="16" t="s">
        <v>180</v>
      </c>
      <c r="C556" s="17" t="s">
        <v>181</v>
      </c>
      <c r="D556" s="17">
        <v>5</v>
      </c>
      <c r="E556" s="17" t="s">
        <v>13</v>
      </c>
      <c r="F556" s="18" t="s">
        <v>173</v>
      </c>
      <c r="G556" s="14">
        <v>119000</v>
      </c>
      <c r="H556" s="14">
        <v>119000</v>
      </c>
    </row>
    <row r="557" spans="1:8" x14ac:dyDescent="0.3">
      <c r="A557" s="15" t="s">
        <v>169</v>
      </c>
      <c r="B557" s="16" t="s">
        <v>180</v>
      </c>
      <c r="C557" s="17" t="s">
        <v>181</v>
      </c>
      <c r="D557" s="17">
        <v>5</v>
      </c>
      <c r="E557" s="17" t="s">
        <v>13</v>
      </c>
      <c r="F557" s="18" t="s">
        <v>22</v>
      </c>
      <c r="G557" s="14">
        <v>128000</v>
      </c>
      <c r="H557" s="14">
        <v>128000</v>
      </c>
    </row>
    <row r="558" spans="1:8" x14ac:dyDescent="0.3">
      <c r="A558" s="15" t="s">
        <v>169</v>
      </c>
      <c r="B558" s="16" t="s">
        <v>180</v>
      </c>
      <c r="C558" s="17" t="s">
        <v>181</v>
      </c>
      <c r="D558" s="17">
        <v>5</v>
      </c>
      <c r="E558" s="17" t="s">
        <v>13</v>
      </c>
      <c r="F558" s="18" t="s">
        <v>131</v>
      </c>
      <c r="G558" s="14">
        <v>109000</v>
      </c>
      <c r="H558" s="14">
        <v>109000</v>
      </c>
    </row>
    <row r="559" spans="1:8" x14ac:dyDescent="0.3">
      <c r="A559" s="15" t="s">
        <v>169</v>
      </c>
      <c r="B559" s="16" t="s">
        <v>182</v>
      </c>
      <c r="C559" s="17" t="s">
        <v>183</v>
      </c>
      <c r="D559" s="17">
        <v>5</v>
      </c>
      <c r="E559" s="17" t="s">
        <v>13</v>
      </c>
      <c r="F559" s="18" t="s">
        <v>172</v>
      </c>
      <c r="G559" s="14">
        <v>114500</v>
      </c>
      <c r="H559" s="14">
        <v>114500</v>
      </c>
    </row>
    <row r="560" spans="1:8" x14ac:dyDescent="0.3">
      <c r="A560" s="15" t="s">
        <v>169</v>
      </c>
      <c r="B560" s="16" t="s">
        <v>182</v>
      </c>
      <c r="C560" s="17" t="s">
        <v>183</v>
      </c>
      <c r="D560" s="17">
        <v>7</v>
      </c>
      <c r="E560" s="17" t="s">
        <v>13</v>
      </c>
      <c r="F560" s="18" t="s">
        <v>172</v>
      </c>
      <c r="G560" s="14">
        <v>88500</v>
      </c>
      <c r="H560" s="14">
        <v>88500</v>
      </c>
    </row>
    <row r="561" spans="1:8" x14ac:dyDescent="0.3">
      <c r="A561" s="15" t="s">
        <v>169</v>
      </c>
      <c r="B561" s="16" t="s">
        <v>182</v>
      </c>
      <c r="C561" s="17" t="s">
        <v>183</v>
      </c>
      <c r="D561" s="17">
        <v>5</v>
      </c>
      <c r="E561" s="17" t="s">
        <v>13</v>
      </c>
      <c r="F561" s="18" t="s">
        <v>173</v>
      </c>
      <c r="G561" s="14">
        <v>110500</v>
      </c>
      <c r="H561" s="14">
        <v>110500</v>
      </c>
    </row>
    <row r="562" spans="1:8" x14ac:dyDescent="0.3">
      <c r="A562" s="15" t="s">
        <v>169</v>
      </c>
      <c r="B562" s="16" t="s">
        <v>182</v>
      </c>
      <c r="C562" s="17" t="s">
        <v>183</v>
      </c>
      <c r="D562" s="17">
        <v>7</v>
      </c>
      <c r="E562" s="17" t="s">
        <v>13</v>
      </c>
      <c r="F562" s="18" t="s">
        <v>173</v>
      </c>
      <c r="G562" s="14">
        <v>84500</v>
      </c>
      <c r="H562" s="14">
        <v>84500</v>
      </c>
    </row>
    <row r="563" spans="1:8" x14ac:dyDescent="0.3">
      <c r="A563" s="15" t="s">
        <v>169</v>
      </c>
      <c r="B563" s="16" t="s">
        <v>182</v>
      </c>
      <c r="C563" s="17" t="s">
        <v>183</v>
      </c>
      <c r="D563" s="17">
        <v>5</v>
      </c>
      <c r="E563" s="17" t="s">
        <v>13</v>
      </c>
      <c r="F563" s="18" t="s">
        <v>131</v>
      </c>
      <c r="G563" s="14">
        <v>107500</v>
      </c>
      <c r="H563" s="14">
        <v>107500</v>
      </c>
    </row>
    <row r="564" spans="1:8" x14ac:dyDescent="0.3">
      <c r="A564" s="15" t="s">
        <v>169</v>
      </c>
      <c r="B564" s="16" t="s">
        <v>182</v>
      </c>
      <c r="C564" s="17" t="s">
        <v>183</v>
      </c>
      <c r="D564" s="17">
        <v>7</v>
      </c>
      <c r="E564" s="17" t="s">
        <v>13</v>
      </c>
      <c r="F564" s="18" t="s">
        <v>131</v>
      </c>
      <c r="G564" s="14">
        <v>81500</v>
      </c>
      <c r="H564" s="14">
        <v>81500</v>
      </c>
    </row>
    <row r="565" spans="1:8" x14ac:dyDescent="0.3">
      <c r="A565" s="15" t="s">
        <v>169</v>
      </c>
      <c r="B565" s="16" t="s">
        <v>184</v>
      </c>
      <c r="C565" s="17" t="s">
        <v>185</v>
      </c>
      <c r="D565" s="17">
        <v>5</v>
      </c>
      <c r="E565" s="17" t="s">
        <v>13</v>
      </c>
      <c r="F565" s="18" t="s">
        <v>172</v>
      </c>
      <c r="G565" s="14">
        <v>103500</v>
      </c>
      <c r="H565" s="14">
        <v>103500</v>
      </c>
    </row>
    <row r="566" spans="1:8" x14ac:dyDescent="0.3">
      <c r="A566" s="15" t="s">
        <v>169</v>
      </c>
      <c r="B566" s="16" t="s">
        <v>184</v>
      </c>
      <c r="C566" s="17" t="s">
        <v>185</v>
      </c>
      <c r="D566" s="17">
        <v>7</v>
      </c>
      <c r="E566" s="17" t="s">
        <v>13</v>
      </c>
      <c r="F566" s="18" t="s">
        <v>172</v>
      </c>
      <c r="G566" s="14">
        <v>81500</v>
      </c>
      <c r="H566" s="14">
        <v>81500</v>
      </c>
    </row>
    <row r="567" spans="1:8" x14ac:dyDescent="0.3">
      <c r="A567" s="15" t="s">
        <v>169</v>
      </c>
      <c r="B567" s="16" t="s">
        <v>184</v>
      </c>
      <c r="C567" s="17" t="s">
        <v>185</v>
      </c>
      <c r="D567" s="17">
        <v>5</v>
      </c>
      <c r="E567" s="17" t="s">
        <v>13</v>
      </c>
      <c r="F567" s="18" t="s">
        <v>173</v>
      </c>
      <c r="G567" s="14">
        <v>99500</v>
      </c>
      <c r="H567" s="14">
        <v>99500</v>
      </c>
    </row>
    <row r="568" spans="1:8" x14ac:dyDescent="0.3">
      <c r="A568" s="15" t="s">
        <v>169</v>
      </c>
      <c r="B568" s="16" t="s">
        <v>184</v>
      </c>
      <c r="C568" s="17" t="s">
        <v>185</v>
      </c>
      <c r="D568" s="17">
        <v>7</v>
      </c>
      <c r="E568" s="17" t="s">
        <v>13</v>
      </c>
      <c r="F568" s="18" t="s">
        <v>173</v>
      </c>
      <c r="G568" s="14">
        <v>77500</v>
      </c>
      <c r="H568" s="14">
        <v>77500</v>
      </c>
    </row>
    <row r="569" spans="1:8" x14ac:dyDescent="0.3">
      <c r="A569" s="15" t="s">
        <v>169</v>
      </c>
      <c r="B569" s="16" t="s">
        <v>184</v>
      </c>
      <c r="C569" s="17" t="s">
        <v>185</v>
      </c>
      <c r="D569" s="17">
        <v>5</v>
      </c>
      <c r="E569" s="17" t="s">
        <v>13</v>
      </c>
      <c r="F569" s="18" t="s">
        <v>131</v>
      </c>
      <c r="G569" s="14">
        <v>96500</v>
      </c>
      <c r="H569" s="14">
        <v>96500</v>
      </c>
    </row>
    <row r="570" spans="1:8" x14ac:dyDescent="0.3">
      <c r="A570" s="15" t="s">
        <v>169</v>
      </c>
      <c r="B570" s="16" t="s">
        <v>184</v>
      </c>
      <c r="C570" s="17" t="s">
        <v>185</v>
      </c>
      <c r="D570" s="17">
        <v>7</v>
      </c>
      <c r="E570" s="17" t="s">
        <v>13</v>
      </c>
      <c r="F570" s="18" t="s">
        <v>131</v>
      </c>
      <c r="G570" s="14">
        <v>74500</v>
      </c>
      <c r="H570" s="14">
        <v>74500</v>
      </c>
    </row>
    <row r="571" spans="1:8" x14ac:dyDescent="0.3">
      <c r="A571" s="15" t="s">
        <v>169</v>
      </c>
      <c r="B571" s="16" t="s">
        <v>186</v>
      </c>
      <c r="C571" s="17" t="s">
        <v>187</v>
      </c>
      <c r="D571" s="17">
        <v>5</v>
      </c>
      <c r="E571" s="17" t="s">
        <v>13</v>
      </c>
      <c r="F571" s="18" t="s">
        <v>172</v>
      </c>
      <c r="G571" s="14">
        <v>74900</v>
      </c>
      <c r="H571" s="14">
        <v>68900</v>
      </c>
    </row>
    <row r="572" spans="1:8" x14ac:dyDescent="0.3">
      <c r="A572" s="15" t="s">
        <v>169</v>
      </c>
      <c r="B572" s="16" t="s">
        <v>186</v>
      </c>
      <c r="C572" s="17" t="s">
        <v>187</v>
      </c>
      <c r="D572" s="17">
        <v>5</v>
      </c>
      <c r="E572" s="17" t="s">
        <v>13</v>
      </c>
      <c r="F572" s="18" t="s">
        <v>173</v>
      </c>
      <c r="G572" s="14">
        <v>71900</v>
      </c>
      <c r="H572" s="14">
        <v>65900</v>
      </c>
    </row>
    <row r="573" spans="1:8" x14ac:dyDescent="0.3">
      <c r="A573" s="15" t="s">
        <v>169</v>
      </c>
      <c r="B573" s="16" t="s">
        <v>186</v>
      </c>
      <c r="C573" s="17" t="s">
        <v>187</v>
      </c>
      <c r="D573" s="17">
        <v>5</v>
      </c>
      <c r="E573" s="17" t="s">
        <v>13</v>
      </c>
      <c r="F573" s="18" t="s">
        <v>131</v>
      </c>
      <c r="G573" s="14">
        <v>66900</v>
      </c>
      <c r="H573" s="14">
        <v>60900</v>
      </c>
    </row>
    <row r="574" spans="1:8" x14ac:dyDescent="0.3">
      <c r="A574" s="15" t="s">
        <v>169</v>
      </c>
      <c r="B574" s="16" t="s">
        <v>188</v>
      </c>
      <c r="C574" s="17" t="s">
        <v>189</v>
      </c>
      <c r="D574" s="17">
        <v>5</v>
      </c>
      <c r="E574" s="17" t="s">
        <v>13</v>
      </c>
      <c r="F574" s="20" t="s">
        <v>172</v>
      </c>
      <c r="G574" s="21">
        <v>76900</v>
      </c>
      <c r="H574" s="21">
        <v>70900</v>
      </c>
    </row>
    <row r="575" spans="1:8" x14ac:dyDescent="0.3">
      <c r="A575" s="15" t="s">
        <v>169</v>
      </c>
      <c r="B575" s="16" t="s">
        <v>188</v>
      </c>
      <c r="C575" s="17" t="s">
        <v>189</v>
      </c>
      <c r="D575" s="17">
        <v>5</v>
      </c>
      <c r="E575" s="17" t="s">
        <v>13</v>
      </c>
      <c r="F575" s="20" t="s">
        <v>190</v>
      </c>
      <c r="G575" s="21">
        <v>73900</v>
      </c>
      <c r="H575" s="21">
        <v>67900</v>
      </c>
    </row>
    <row r="576" spans="1:8" x14ac:dyDescent="0.3">
      <c r="A576" s="15" t="s">
        <v>169</v>
      </c>
      <c r="B576" s="16" t="s">
        <v>188</v>
      </c>
      <c r="C576" s="17" t="s">
        <v>189</v>
      </c>
      <c r="D576" s="17">
        <v>5</v>
      </c>
      <c r="E576" s="17" t="s">
        <v>13</v>
      </c>
      <c r="F576" s="20" t="s">
        <v>131</v>
      </c>
      <c r="G576" s="21">
        <v>68900</v>
      </c>
      <c r="H576" s="21">
        <v>62900</v>
      </c>
    </row>
    <row r="577" spans="1:8" x14ac:dyDescent="0.3">
      <c r="A577" s="15" t="s">
        <v>169</v>
      </c>
      <c r="B577" s="16" t="s">
        <v>191</v>
      </c>
      <c r="C577" s="17" t="s">
        <v>192</v>
      </c>
      <c r="D577" s="17">
        <v>5</v>
      </c>
      <c r="E577" s="17" t="s">
        <v>13</v>
      </c>
      <c r="F577" s="18" t="s">
        <v>172</v>
      </c>
      <c r="G577" s="14">
        <v>61900</v>
      </c>
      <c r="H577" s="14">
        <v>57900</v>
      </c>
    </row>
    <row r="578" spans="1:8" x14ac:dyDescent="0.3">
      <c r="A578" s="15" t="s">
        <v>169</v>
      </c>
      <c r="B578" s="16" t="s">
        <v>191</v>
      </c>
      <c r="C578" s="17" t="s">
        <v>192</v>
      </c>
      <c r="D578" s="17">
        <v>5</v>
      </c>
      <c r="E578" s="17" t="s">
        <v>13</v>
      </c>
      <c r="F578" s="18" t="s">
        <v>173</v>
      </c>
      <c r="G578" s="14">
        <v>58900</v>
      </c>
      <c r="H578" s="14">
        <v>54900</v>
      </c>
    </row>
    <row r="579" spans="1:8" x14ac:dyDescent="0.3">
      <c r="A579" s="15" t="s">
        <v>169</v>
      </c>
      <c r="B579" s="16" t="s">
        <v>191</v>
      </c>
      <c r="C579" s="17" t="s">
        <v>192</v>
      </c>
      <c r="D579" s="17">
        <v>5</v>
      </c>
      <c r="E579" s="17" t="s">
        <v>13</v>
      </c>
      <c r="F579" s="18" t="s">
        <v>131</v>
      </c>
      <c r="G579" s="14">
        <v>53900</v>
      </c>
      <c r="H579" s="14">
        <v>49900</v>
      </c>
    </row>
    <row r="580" spans="1:8" x14ac:dyDescent="0.3">
      <c r="A580" s="15" t="s">
        <v>193</v>
      </c>
      <c r="B580" s="16" t="s">
        <v>194</v>
      </c>
      <c r="C580" s="17" t="s">
        <v>195</v>
      </c>
      <c r="D580" s="17">
        <v>5</v>
      </c>
      <c r="E580" s="17" t="s">
        <v>13</v>
      </c>
      <c r="F580" s="18" t="s">
        <v>173</v>
      </c>
      <c r="G580" s="14">
        <v>46900</v>
      </c>
      <c r="H580" s="14">
        <v>42900</v>
      </c>
    </row>
    <row r="581" spans="1:8" x14ac:dyDescent="0.3">
      <c r="A581" s="15" t="s">
        <v>193</v>
      </c>
      <c r="B581" s="16" t="s">
        <v>194</v>
      </c>
      <c r="C581" s="17" t="s">
        <v>195</v>
      </c>
      <c r="D581" s="17">
        <v>7</v>
      </c>
      <c r="E581" s="17" t="s">
        <v>13</v>
      </c>
      <c r="F581" s="18" t="s">
        <v>173</v>
      </c>
      <c r="G581" s="14">
        <v>38900</v>
      </c>
      <c r="H581" s="14">
        <v>34900</v>
      </c>
    </row>
    <row r="582" spans="1:8" x14ac:dyDescent="0.3">
      <c r="A582" s="15" t="s">
        <v>193</v>
      </c>
      <c r="B582" s="16" t="s">
        <v>194</v>
      </c>
      <c r="C582" s="17" t="s">
        <v>195</v>
      </c>
      <c r="D582" s="17">
        <v>9</v>
      </c>
      <c r="E582" s="17" t="s">
        <v>13</v>
      </c>
      <c r="F582" s="18" t="s">
        <v>173</v>
      </c>
      <c r="G582" s="14">
        <v>34900</v>
      </c>
      <c r="H582" s="14">
        <v>30900</v>
      </c>
    </row>
    <row r="583" spans="1:8" x14ac:dyDescent="0.3">
      <c r="A583" s="15" t="s">
        <v>193</v>
      </c>
      <c r="B583" s="16" t="s">
        <v>194</v>
      </c>
      <c r="C583" s="17" t="s">
        <v>195</v>
      </c>
      <c r="D583" s="17">
        <v>5</v>
      </c>
      <c r="E583" s="17" t="s">
        <v>13</v>
      </c>
      <c r="F583" s="18" t="s">
        <v>14</v>
      </c>
      <c r="G583" s="14">
        <v>48900</v>
      </c>
      <c r="H583" s="14">
        <v>44900</v>
      </c>
    </row>
    <row r="584" spans="1:8" x14ac:dyDescent="0.3">
      <c r="A584" s="15" t="s">
        <v>193</v>
      </c>
      <c r="B584" s="16" t="s">
        <v>194</v>
      </c>
      <c r="C584" s="17" t="s">
        <v>195</v>
      </c>
      <c r="D584" s="17">
        <v>7</v>
      </c>
      <c r="E584" s="17" t="s">
        <v>13</v>
      </c>
      <c r="F584" s="18" t="s">
        <v>14</v>
      </c>
      <c r="G584" s="14">
        <v>40900</v>
      </c>
      <c r="H584" s="14">
        <v>36900</v>
      </c>
    </row>
    <row r="585" spans="1:8" x14ac:dyDescent="0.3">
      <c r="A585" s="15" t="s">
        <v>193</v>
      </c>
      <c r="B585" s="16" t="s">
        <v>194</v>
      </c>
      <c r="C585" s="17" t="s">
        <v>195</v>
      </c>
      <c r="D585" s="17">
        <v>9</v>
      </c>
      <c r="E585" s="17" t="s">
        <v>13</v>
      </c>
      <c r="F585" s="18" t="s">
        <v>14</v>
      </c>
      <c r="G585" s="14">
        <v>36900</v>
      </c>
      <c r="H585" s="14">
        <v>32900</v>
      </c>
    </row>
    <row r="586" spans="1:8" x14ac:dyDescent="0.3">
      <c r="A586" s="15" t="s">
        <v>193</v>
      </c>
      <c r="B586" s="16" t="s">
        <v>194</v>
      </c>
      <c r="C586" s="17" t="s">
        <v>195</v>
      </c>
      <c r="D586" s="17">
        <v>5</v>
      </c>
      <c r="E586" s="17" t="s">
        <v>13</v>
      </c>
      <c r="F586" s="18" t="s">
        <v>196</v>
      </c>
      <c r="G586" s="14">
        <v>46900</v>
      </c>
      <c r="H586" s="14">
        <v>42900</v>
      </c>
    </row>
    <row r="587" spans="1:8" x14ac:dyDescent="0.3">
      <c r="A587" s="15" t="s">
        <v>193</v>
      </c>
      <c r="B587" s="16" t="s">
        <v>194</v>
      </c>
      <c r="C587" s="17" t="s">
        <v>195</v>
      </c>
      <c r="D587" s="17">
        <v>7</v>
      </c>
      <c r="E587" s="17" t="s">
        <v>13</v>
      </c>
      <c r="F587" s="18" t="s">
        <v>196</v>
      </c>
      <c r="G587" s="14">
        <v>38900</v>
      </c>
      <c r="H587" s="14">
        <v>34900</v>
      </c>
    </row>
    <row r="588" spans="1:8" x14ac:dyDescent="0.3">
      <c r="A588" s="15" t="s">
        <v>193</v>
      </c>
      <c r="B588" s="16" t="s">
        <v>194</v>
      </c>
      <c r="C588" s="17" t="s">
        <v>195</v>
      </c>
      <c r="D588" s="17">
        <v>9</v>
      </c>
      <c r="E588" s="17" t="s">
        <v>13</v>
      </c>
      <c r="F588" s="18" t="s">
        <v>196</v>
      </c>
      <c r="G588" s="14">
        <v>34900</v>
      </c>
      <c r="H588" s="14">
        <v>30900</v>
      </c>
    </row>
    <row r="589" spans="1:8" x14ac:dyDescent="0.3">
      <c r="A589" s="15" t="s">
        <v>193</v>
      </c>
      <c r="B589" s="16" t="s">
        <v>194</v>
      </c>
      <c r="C589" s="17" t="s">
        <v>195</v>
      </c>
      <c r="D589" s="17">
        <v>5</v>
      </c>
      <c r="E589" s="17" t="s">
        <v>13</v>
      </c>
      <c r="F589" s="18" t="s">
        <v>131</v>
      </c>
      <c r="G589" s="14">
        <v>44900</v>
      </c>
      <c r="H589" s="14">
        <v>40900</v>
      </c>
    </row>
    <row r="590" spans="1:8" x14ac:dyDescent="0.3">
      <c r="A590" s="15" t="s">
        <v>193</v>
      </c>
      <c r="B590" s="16" t="s">
        <v>194</v>
      </c>
      <c r="C590" s="17" t="s">
        <v>195</v>
      </c>
      <c r="D590" s="17">
        <v>7</v>
      </c>
      <c r="E590" s="17" t="s">
        <v>13</v>
      </c>
      <c r="F590" s="18" t="s">
        <v>131</v>
      </c>
      <c r="G590" s="14">
        <v>36900</v>
      </c>
      <c r="H590" s="14">
        <v>32900</v>
      </c>
    </row>
    <row r="591" spans="1:8" x14ac:dyDescent="0.3">
      <c r="A591" s="15" t="s">
        <v>193</v>
      </c>
      <c r="B591" s="16" t="s">
        <v>194</v>
      </c>
      <c r="C591" s="17" t="s">
        <v>195</v>
      </c>
      <c r="D591" s="17">
        <v>9</v>
      </c>
      <c r="E591" s="17" t="s">
        <v>13</v>
      </c>
      <c r="F591" s="18" t="s">
        <v>131</v>
      </c>
      <c r="G591" s="14">
        <v>32900</v>
      </c>
      <c r="H591" s="14">
        <v>28900</v>
      </c>
    </row>
    <row r="592" spans="1:8" x14ac:dyDescent="0.3">
      <c r="A592" s="15" t="s">
        <v>193</v>
      </c>
      <c r="B592" s="16" t="s">
        <v>194</v>
      </c>
      <c r="C592" s="17" t="s">
        <v>197</v>
      </c>
      <c r="D592" s="17">
        <v>5</v>
      </c>
      <c r="E592" s="17" t="s">
        <v>13</v>
      </c>
      <c r="F592" s="18" t="s">
        <v>173</v>
      </c>
      <c r="G592" s="14">
        <v>41900</v>
      </c>
      <c r="H592" s="14">
        <v>37900</v>
      </c>
    </row>
    <row r="593" spans="1:8" x14ac:dyDescent="0.3">
      <c r="A593" s="15" t="s">
        <v>193</v>
      </c>
      <c r="B593" s="16" t="s">
        <v>194</v>
      </c>
      <c r="C593" s="17" t="s">
        <v>197</v>
      </c>
      <c r="D593" s="17">
        <v>7</v>
      </c>
      <c r="E593" s="17" t="s">
        <v>13</v>
      </c>
      <c r="F593" s="18" t="s">
        <v>173</v>
      </c>
      <c r="G593" s="14">
        <v>33900</v>
      </c>
      <c r="H593" s="14">
        <v>29900</v>
      </c>
    </row>
    <row r="594" spans="1:8" x14ac:dyDescent="0.3">
      <c r="A594" s="15" t="s">
        <v>193</v>
      </c>
      <c r="B594" s="16" t="s">
        <v>194</v>
      </c>
      <c r="C594" s="17" t="s">
        <v>197</v>
      </c>
      <c r="D594" s="17">
        <v>9</v>
      </c>
      <c r="E594" s="17" t="s">
        <v>13</v>
      </c>
      <c r="F594" s="18" t="s">
        <v>173</v>
      </c>
      <c r="G594" s="14">
        <v>29900</v>
      </c>
      <c r="H594" s="14">
        <v>25900</v>
      </c>
    </row>
    <row r="595" spans="1:8" x14ac:dyDescent="0.3">
      <c r="A595" s="15" t="s">
        <v>193</v>
      </c>
      <c r="B595" s="16" t="s">
        <v>194</v>
      </c>
      <c r="C595" s="17" t="s">
        <v>197</v>
      </c>
      <c r="D595" s="17">
        <v>5</v>
      </c>
      <c r="E595" s="17" t="s">
        <v>13</v>
      </c>
      <c r="F595" s="18" t="s">
        <v>14</v>
      </c>
      <c r="G595" s="14">
        <v>43900</v>
      </c>
      <c r="H595" s="14">
        <v>39900</v>
      </c>
    </row>
    <row r="596" spans="1:8" x14ac:dyDescent="0.3">
      <c r="A596" s="15" t="s">
        <v>193</v>
      </c>
      <c r="B596" s="16" t="s">
        <v>194</v>
      </c>
      <c r="C596" s="17" t="s">
        <v>197</v>
      </c>
      <c r="D596" s="17">
        <v>7</v>
      </c>
      <c r="E596" s="17" t="s">
        <v>13</v>
      </c>
      <c r="F596" s="18" t="s">
        <v>14</v>
      </c>
      <c r="G596" s="14">
        <v>35900</v>
      </c>
      <c r="H596" s="14">
        <v>31900</v>
      </c>
    </row>
    <row r="597" spans="1:8" x14ac:dyDescent="0.3">
      <c r="A597" s="15" t="s">
        <v>193</v>
      </c>
      <c r="B597" s="16" t="s">
        <v>194</v>
      </c>
      <c r="C597" s="17" t="s">
        <v>197</v>
      </c>
      <c r="D597" s="17">
        <v>9</v>
      </c>
      <c r="E597" s="17" t="s">
        <v>13</v>
      </c>
      <c r="F597" s="18" t="s">
        <v>14</v>
      </c>
      <c r="G597" s="14">
        <v>31900</v>
      </c>
      <c r="H597" s="14">
        <v>27900</v>
      </c>
    </row>
    <row r="598" spans="1:8" x14ac:dyDescent="0.3">
      <c r="A598" s="15" t="s">
        <v>193</v>
      </c>
      <c r="B598" s="16" t="s">
        <v>194</v>
      </c>
      <c r="C598" s="17" t="s">
        <v>197</v>
      </c>
      <c r="D598" s="17">
        <v>5</v>
      </c>
      <c r="E598" s="17" t="s">
        <v>13</v>
      </c>
      <c r="F598" s="18" t="s">
        <v>196</v>
      </c>
      <c r="G598" s="14">
        <v>41900</v>
      </c>
      <c r="H598" s="14">
        <v>37900</v>
      </c>
    </row>
    <row r="599" spans="1:8" x14ac:dyDescent="0.3">
      <c r="A599" s="15" t="s">
        <v>193</v>
      </c>
      <c r="B599" s="16" t="s">
        <v>194</v>
      </c>
      <c r="C599" s="17" t="s">
        <v>197</v>
      </c>
      <c r="D599" s="17">
        <v>7</v>
      </c>
      <c r="E599" s="17" t="s">
        <v>13</v>
      </c>
      <c r="F599" s="18" t="s">
        <v>196</v>
      </c>
      <c r="G599" s="14">
        <v>33900</v>
      </c>
      <c r="H599" s="14">
        <v>29900</v>
      </c>
    </row>
    <row r="600" spans="1:8" x14ac:dyDescent="0.3">
      <c r="A600" s="15" t="s">
        <v>193</v>
      </c>
      <c r="B600" s="16" t="s">
        <v>194</v>
      </c>
      <c r="C600" s="17" t="s">
        <v>197</v>
      </c>
      <c r="D600" s="17">
        <v>9</v>
      </c>
      <c r="E600" s="17" t="s">
        <v>13</v>
      </c>
      <c r="F600" s="18" t="s">
        <v>196</v>
      </c>
      <c r="G600" s="14">
        <v>29900</v>
      </c>
      <c r="H600" s="14">
        <v>25900</v>
      </c>
    </row>
    <row r="601" spans="1:8" x14ac:dyDescent="0.3">
      <c r="A601" s="15" t="s">
        <v>193</v>
      </c>
      <c r="B601" s="16" t="s">
        <v>194</v>
      </c>
      <c r="C601" s="17" t="s">
        <v>197</v>
      </c>
      <c r="D601" s="17">
        <v>5</v>
      </c>
      <c r="E601" s="17" t="s">
        <v>13</v>
      </c>
      <c r="F601" s="18" t="s">
        <v>131</v>
      </c>
      <c r="G601" s="14">
        <v>39900</v>
      </c>
      <c r="H601" s="14">
        <v>35900</v>
      </c>
    </row>
    <row r="602" spans="1:8" x14ac:dyDescent="0.3">
      <c r="A602" s="15" t="s">
        <v>193</v>
      </c>
      <c r="B602" s="16" t="s">
        <v>194</v>
      </c>
      <c r="C602" s="17" t="s">
        <v>197</v>
      </c>
      <c r="D602" s="17">
        <v>7</v>
      </c>
      <c r="E602" s="17" t="s">
        <v>13</v>
      </c>
      <c r="F602" s="18" t="s">
        <v>131</v>
      </c>
      <c r="G602" s="14">
        <v>31900</v>
      </c>
      <c r="H602" s="14">
        <v>27900</v>
      </c>
    </row>
    <row r="603" spans="1:8" x14ac:dyDescent="0.3">
      <c r="A603" s="15" t="s">
        <v>193</v>
      </c>
      <c r="B603" s="16" t="s">
        <v>194</v>
      </c>
      <c r="C603" s="17" t="s">
        <v>197</v>
      </c>
      <c r="D603" s="17">
        <v>9</v>
      </c>
      <c r="E603" s="17" t="s">
        <v>13</v>
      </c>
      <c r="F603" s="18" t="s">
        <v>131</v>
      </c>
      <c r="G603" s="14">
        <v>27900</v>
      </c>
      <c r="H603" s="14">
        <v>23900</v>
      </c>
    </row>
    <row r="604" spans="1:8" x14ac:dyDescent="0.3">
      <c r="A604" s="15" t="s">
        <v>193</v>
      </c>
      <c r="B604" s="16" t="s">
        <v>194</v>
      </c>
      <c r="C604" s="17" t="s">
        <v>198</v>
      </c>
      <c r="D604" s="17">
        <v>5</v>
      </c>
      <c r="E604" s="17" t="s">
        <v>13</v>
      </c>
      <c r="F604" s="18" t="s">
        <v>173</v>
      </c>
      <c r="G604" s="14">
        <v>36900</v>
      </c>
      <c r="H604" s="14">
        <v>32900</v>
      </c>
    </row>
    <row r="605" spans="1:8" x14ac:dyDescent="0.3">
      <c r="A605" s="15" t="s">
        <v>193</v>
      </c>
      <c r="B605" s="16" t="s">
        <v>194</v>
      </c>
      <c r="C605" s="17" t="s">
        <v>198</v>
      </c>
      <c r="D605" s="17">
        <v>7</v>
      </c>
      <c r="E605" s="17" t="s">
        <v>13</v>
      </c>
      <c r="F605" s="18" t="s">
        <v>173</v>
      </c>
      <c r="G605" s="14">
        <v>29900</v>
      </c>
      <c r="H605" s="14">
        <v>25900</v>
      </c>
    </row>
    <row r="606" spans="1:8" x14ac:dyDescent="0.3">
      <c r="A606" s="15" t="s">
        <v>193</v>
      </c>
      <c r="B606" s="16" t="s">
        <v>194</v>
      </c>
      <c r="C606" s="17" t="s">
        <v>198</v>
      </c>
      <c r="D606" s="17">
        <v>9</v>
      </c>
      <c r="E606" s="17" t="s">
        <v>13</v>
      </c>
      <c r="F606" s="18" t="s">
        <v>173</v>
      </c>
      <c r="G606" s="14">
        <v>25900</v>
      </c>
      <c r="H606" s="14">
        <v>21900</v>
      </c>
    </row>
    <row r="607" spans="1:8" x14ac:dyDescent="0.3">
      <c r="A607" s="15" t="s">
        <v>193</v>
      </c>
      <c r="B607" s="16" t="s">
        <v>194</v>
      </c>
      <c r="C607" s="17" t="s">
        <v>198</v>
      </c>
      <c r="D607" s="17">
        <v>5</v>
      </c>
      <c r="E607" s="17" t="s">
        <v>13</v>
      </c>
      <c r="F607" s="18" t="s">
        <v>14</v>
      </c>
      <c r="G607" s="14">
        <v>38900</v>
      </c>
      <c r="H607" s="14">
        <v>34900</v>
      </c>
    </row>
    <row r="608" spans="1:8" x14ac:dyDescent="0.3">
      <c r="A608" s="15" t="s">
        <v>193</v>
      </c>
      <c r="B608" s="16" t="s">
        <v>194</v>
      </c>
      <c r="C608" s="17" t="s">
        <v>198</v>
      </c>
      <c r="D608" s="17">
        <v>7</v>
      </c>
      <c r="E608" s="17" t="s">
        <v>13</v>
      </c>
      <c r="F608" s="18" t="s">
        <v>14</v>
      </c>
      <c r="G608" s="14">
        <v>31900</v>
      </c>
      <c r="H608" s="14">
        <v>27900</v>
      </c>
    </row>
    <row r="609" spans="1:8" x14ac:dyDescent="0.3">
      <c r="A609" s="15" t="s">
        <v>193</v>
      </c>
      <c r="B609" s="16" t="s">
        <v>194</v>
      </c>
      <c r="C609" s="17" t="s">
        <v>198</v>
      </c>
      <c r="D609" s="17">
        <v>9</v>
      </c>
      <c r="E609" s="17" t="s">
        <v>13</v>
      </c>
      <c r="F609" s="18" t="s">
        <v>14</v>
      </c>
      <c r="G609" s="14">
        <v>27900</v>
      </c>
      <c r="H609" s="14">
        <v>23900</v>
      </c>
    </row>
    <row r="610" spans="1:8" x14ac:dyDescent="0.3">
      <c r="A610" s="15" t="s">
        <v>193</v>
      </c>
      <c r="B610" s="16" t="s">
        <v>194</v>
      </c>
      <c r="C610" s="17" t="s">
        <v>198</v>
      </c>
      <c r="D610" s="17">
        <v>5</v>
      </c>
      <c r="E610" s="17" t="s">
        <v>13</v>
      </c>
      <c r="F610" s="18" t="s">
        <v>196</v>
      </c>
      <c r="G610" s="14">
        <v>36900</v>
      </c>
      <c r="H610" s="14">
        <v>32900</v>
      </c>
    </row>
    <row r="611" spans="1:8" x14ac:dyDescent="0.3">
      <c r="A611" s="15" t="s">
        <v>193</v>
      </c>
      <c r="B611" s="16" t="s">
        <v>194</v>
      </c>
      <c r="C611" s="17" t="s">
        <v>198</v>
      </c>
      <c r="D611" s="17">
        <v>7</v>
      </c>
      <c r="E611" s="17" t="s">
        <v>13</v>
      </c>
      <c r="F611" s="18" t="s">
        <v>196</v>
      </c>
      <c r="G611" s="14">
        <v>29900</v>
      </c>
      <c r="H611" s="14">
        <v>25900</v>
      </c>
    </row>
    <row r="612" spans="1:8" x14ac:dyDescent="0.3">
      <c r="A612" s="15" t="s">
        <v>193</v>
      </c>
      <c r="B612" s="16" t="s">
        <v>194</v>
      </c>
      <c r="C612" s="17" t="s">
        <v>198</v>
      </c>
      <c r="D612" s="17">
        <v>9</v>
      </c>
      <c r="E612" s="17" t="s">
        <v>13</v>
      </c>
      <c r="F612" s="18" t="s">
        <v>196</v>
      </c>
      <c r="G612" s="14">
        <v>25900</v>
      </c>
      <c r="H612" s="14">
        <v>21900</v>
      </c>
    </row>
    <row r="613" spans="1:8" x14ac:dyDescent="0.3">
      <c r="A613" s="15" t="s">
        <v>193</v>
      </c>
      <c r="B613" s="16" t="s">
        <v>194</v>
      </c>
      <c r="C613" s="17" t="s">
        <v>198</v>
      </c>
      <c r="D613" s="17">
        <v>5</v>
      </c>
      <c r="E613" s="17" t="s">
        <v>13</v>
      </c>
      <c r="F613" s="18" t="s">
        <v>131</v>
      </c>
      <c r="G613" s="14">
        <v>34900</v>
      </c>
      <c r="H613" s="14">
        <v>30900</v>
      </c>
    </row>
    <row r="614" spans="1:8" x14ac:dyDescent="0.3">
      <c r="A614" s="15" t="s">
        <v>193</v>
      </c>
      <c r="B614" s="16" t="s">
        <v>194</v>
      </c>
      <c r="C614" s="17" t="s">
        <v>198</v>
      </c>
      <c r="D614" s="17">
        <v>7</v>
      </c>
      <c r="E614" s="17" t="s">
        <v>13</v>
      </c>
      <c r="F614" s="18" t="s">
        <v>131</v>
      </c>
      <c r="G614" s="14">
        <v>27900</v>
      </c>
      <c r="H614" s="14">
        <v>23900</v>
      </c>
    </row>
    <row r="615" spans="1:8" x14ac:dyDescent="0.3">
      <c r="A615" s="15" t="s">
        <v>193</v>
      </c>
      <c r="B615" s="16" t="s">
        <v>194</v>
      </c>
      <c r="C615" s="17" t="s">
        <v>198</v>
      </c>
      <c r="D615" s="17">
        <v>9</v>
      </c>
      <c r="E615" s="17" t="s">
        <v>13</v>
      </c>
      <c r="F615" s="18" t="s">
        <v>131</v>
      </c>
      <c r="G615" s="14">
        <v>23900</v>
      </c>
      <c r="H615" s="14">
        <v>19900</v>
      </c>
    </row>
    <row r="616" spans="1:8" x14ac:dyDescent="0.3">
      <c r="A616" s="15" t="s">
        <v>193</v>
      </c>
      <c r="B616" s="16" t="s">
        <v>199</v>
      </c>
      <c r="C616" s="17" t="s">
        <v>200</v>
      </c>
      <c r="D616" s="17">
        <v>5</v>
      </c>
      <c r="E616" s="17" t="s">
        <v>13</v>
      </c>
      <c r="F616" s="18" t="s">
        <v>173</v>
      </c>
      <c r="G616" s="14">
        <v>44900</v>
      </c>
      <c r="H616" s="14">
        <v>44900</v>
      </c>
    </row>
    <row r="617" spans="1:8" x14ac:dyDescent="0.3">
      <c r="A617" s="15" t="s">
        <v>193</v>
      </c>
      <c r="B617" s="16" t="s">
        <v>199</v>
      </c>
      <c r="C617" s="17" t="s">
        <v>200</v>
      </c>
      <c r="D617" s="17">
        <v>7</v>
      </c>
      <c r="E617" s="17" t="s">
        <v>13</v>
      </c>
      <c r="F617" s="18" t="s">
        <v>173</v>
      </c>
      <c r="G617" s="14">
        <v>37900</v>
      </c>
      <c r="H617" s="14">
        <v>37900</v>
      </c>
    </row>
    <row r="618" spans="1:8" x14ac:dyDescent="0.3">
      <c r="A618" s="15" t="s">
        <v>193</v>
      </c>
      <c r="B618" s="16" t="s">
        <v>199</v>
      </c>
      <c r="C618" s="17" t="s">
        <v>200</v>
      </c>
      <c r="D618" s="17">
        <v>9</v>
      </c>
      <c r="E618" s="17" t="s">
        <v>13</v>
      </c>
      <c r="F618" s="18" t="s">
        <v>173</v>
      </c>
      <c r="G618" s="14">
        <v>33900</v>
      </c>
      <c r="H618" s="14">
        <v>33900</v>
      </c>
    </row>
    <row r="619" spans="1:8" x14ac:dyDescent="0.3">
      <c r="A619" s="15" t="s">
        <v>193</v>
      </c>
      <c r="B619" s="16" t="s">
        <v>199</v>
      </c>
      <c r="C619" s="17" t="s">
        <v>200</v>
      </c>
      <c r="D619" s="17">
        <v>5</v>
      </c>
      <c r="E619" s="17" t="s">
        <v>13</v>
      </c>
      <c r="F619" s="18" t="s">
        <v>14</v>
      </c>
      <c r="G619" s="14">
        <v>46900</v>
      </c>
      <c r="H619" s="14">
        <v>46900</v>
      </c>
    </row>
    <row r="620" spans="1:8" x14ac:dyDescent="0.3">
      <c r="A620" s="15" t="s">
        <v>193</v>
      </c>
      <c r="B620" s="16" t="s">
        <v>199</v>
      </c>
      <c r="C620" s="17" t="s">
        <v>200</v>
      </c>
      <c r="D620" s="17">
        <v>6</v>
      </c>
      <c r="E620" s="17" t="s">
        <v>13</v>
      </c>
      <c r="F620" s="18" t="s">
        <v>14</v>
      </c>
      <c r="G620" s="14">
        <v>40900</v>
      </c>
      <c r="H620" s="14">
        <v>40900</v>
      </c>
    </row>
    <row r="621" spans="1:8" x14ac:dyDescent="0.3">
      <c r="A621" s="15" t="s">
        <v>193</v>
      </c>
      <c r="B621" s="16" t="s">
        <v>199</v>
      </c>
      <c r="C621" s="17" t="s">
        <v>200</v>
      </c>
      <c r="D621" s="17">
        <v>7</v>
      </c>
      <c r="E621" s="17" t="s">
        <v>13</v>
      </c>
      <c r="F621" s="18" t="s">
        <v>14</v>
      </c>
      <c r="G621" s="14">
        <v>39900</v>
      </c>
      <c r="H621" s="14">
        <v>39900</v>
      </c>
    </row>
    <row r="622" spans="1:8" x14ac:dyDescent="0.3">
      <c r="A622" s="15" t="s">
        <v>193</v>
      </c>
      <c r="B622" s="16" t="s">
        <v>199</v>
      </c>
      <c r="C622" s="17" t="s">
        <v>200</v>
      </c>
      <c r="D622" s="17">
        <v>9</v>
      </c>
      <c r="E622" s="17" t="s">
        <v>13</v>
      </c>
      <c r="F622" s="18" t="s">
        <v>14</v>
      </c>
      <c r="G622" s="14">
        <v>35900</v>
      </c>
      <c r="H622" s="14">
        <v>35900</v>
      </c>
    </row>
    <row r="623" spans="1:8" x14ac:dyDescent="0.3">
      <c r="A623" s="15" t="s">
        <v>193</v>
      </c>
      <c r="B623" s="16" t="s">
        <v>199</v>
      </c>
      <c r="C623" s="17" t="s">
        <v>200</v>
      </c>
      <c r="D623" s="17">
        <v>5</v>
      </c>
      <c r="E623" s="17" t="s">
        <v>13</v>
      </c>
      <c r="F623" s="18" t="s">
        <v>196</v>
      </c>
      <c r="G623" s="14">
        <v>41900</v>
      </c>
      <c r="H623" s="14">
        <v>41900</v>
      </c>
    </row>
    <row r="624" spans="1:8" x14ac:dyDescent="0.3">
      <c r="A624" s="15" t="s">
        <v>193</v>
      </c>
      <c r="B624" s="16" t="s">
        <v>199</v>
      </c>
      <c r="C624" s="17" t="s">
        <v>200</v>
      </c>
      <c r="D624" s="17">
        <v>7</v>
      </c>
      <c r="E624" s="17" t="s">
        <v>13</v>
      </c>
      <c r="F624" s="18" t="s">
        <v>196</v>
      </c>
      <c r="G624" s="14">
        <v>34900</v>
      </c>
      <c r="H624" s="14">
        <v>34900</v>
      </c>
    </row>
    <row r="625" spans="1:8" x14ac:dyDescent="0.3">
      <c r="A625" s="15" t="s">
        <v>193</v>
      </c>
      <c r="B625" s="16" t="s">
        <v>199</v>
      </c>
      <c r="C625" s="17" t="s">
        <v>200</v>
      </c>
      <c r="D625" s="17">
        <v>9</v>
      </c>
      <c r="E625" s="17" t="s">
        <v>13</v>
      </c>
      <c r="F625" s="18" t="s">
        <v>196</v>
      </c>
      <c r="G625" s="14">
        <v>30900</v>
      </c>
      <c r="H625" s="14">
        <v>30900</v>
      </c>
    </row>
    <row r="626" spans="1:8" x14ac:dyDescent="0.3">
      <c r="A626" s="15" t="s">
        <v>193</v>
      </c>
      <c r="B626" s="16" t="s">
        <v>199</v>
      </c>
      <c r="C626" s="17" t="s">
        <v>200</v>
      </c>
      <c r="D626" s="17">
        <v>5</v>
      </c>
      <c r="E626" s="17" t="s">
        <v>13</v>
      </c>
      <c r="F626" s="18" t="s">
        <v>131</v>
      </c>
      <c r="G626" s="14">
        <v>39900</v>
      </c>
      <c r="H626" s="14">
        <v>39900</v>
      </c>
    </row>
    <row r="627" spans="1:8" x14ac:dyDescent="0.3">
      <c r="A627" s="15" t="s">
        <v>193</v>
      </c>
      <c r="B627" s="16" t="s">
        <v>199</v>
      </c>
      <c r="C627" s="17" t="s">
        <v>200</v>
      </c>
      <c r="D627" s="17">
        <v>7</v>
      </c>
      <c r="E627" s="17" t="s">
        <v>13</v>
      </c>
      <c r="F627" s="18" t="s">
        <v>131</v>
      </c>
      <c r="G627" s="14">
        <v>32900</v>
      </c>
      <c r="H627" s="14">
        <v>32900</v>
      </c>
    </row>
    <row r="628" spans="1:8" x14ac:dyDescent="0.3">
      <c r="A628" s="15" t="s">
        <v>193</v>
      </c>
      <c r="B628" s="16" t="s">
        <v>199</v>
      </c>
      <c r="C628" s="17" t="s">
        <v>200</v>
      </c>
      <c r="D628" s="17">
        <v>9</v>
      </c>
      <c r="E628" s="17" t="s">
        <v>13</v>
      </c>
      <c r="F628" s="18" t="s">
        <v>131</v>
      </c>
      <c r="G628" s="14">
        <v>28900</v>
      </c>
      <c r="H628" s="14">
        <v>28900</v>
      </c>
    </row>
    <row r="629" spans="1:8" x14ac:dyDescent="0.3">
      <c r="A629" s="15" t="s">
        <v>193</v>
      </c>
      <c r="B629" s="16" t="s">
        <v>199</v>
      </c>
      <c r="C629" s="17" t="s">
        <v>201</v>
      </c>
      <c r="D629" s="17">
        <v>5</v>
      </c>
      <c r="E629" s="17" t="s">
        <v>13</v>
      </c>
      <c r="F629" s="18" t="s">
        <v>173</v>
      </c>
      <c r="G629" s="14">
        <v>38900</v>
      </c>
      <c r="H629" s="14">
        <v>38900</v>
      </c>
    </row>
    <row r="630" spans="1:8" x14ac:dyDescent="0.3">
      <c r="A630" s="15" t="s">
        <v>193</v>
      </c>
      <c r="B630" s="16" t="s">
        <v>199</v>
      </c>
      <c r="C630" s="17" t="s">
        <v>201</v>
      </c>
      <c r="D630" s="17">
        <v>7</v>
      </c>
      <c r="E630" s="17" t="s">
        <v>13</v>
      </c>
      <c r="F630" s="18" t="s">
        <v>173</v>
      </c>
      <c r="G630" s="14">
        <v>31900</v>
      </c>
      <c r="H630" s="14">
        <v>31900</v>
      </c>
    </row>
    <row r="631" spans="1:8" x14ac:dyDescent="0.3">
      <c r="A631" s="15" t="s">
        <v>193</v>
      </c>
      <c r="B631" s="16" t="s">
        <v>199</v>
      </c>
      <c r="C631" s="17" t="s">
        <v>201</v>
      </c>
      <c r="D631" s="17">
        <v>9</v>
      </c>
      <c r="E631" s="17" t="s">
        <v>13</v>
      </c>
      <c r="F631" s="18" t="s">
        <v>173</v>
      </c>
      <c r="G631" s="14">
        <v>27900</v>
      </c>
      <c r="H631" s="14">
        <v>27900</v>
      </c>
    </row>
    <row r="632" spans="1:8" x14ac:dyDescent="0.3">
      <c r="A632" s="15" t="s">
        <v>193</v>
      </c>
      <c r="B632" s="16" t="s">
        <v>199</v>
      </c>
      <c r="C632" s="17" t="s">
        <v>201</v>
      </c>
      <c r="D632" s="17">
        <v>5</v>
      </c>
      <c r="E632" s="17" t="s">
        <v>13</v>
      </c>
      <c r="F632" s="18" t="s">
        <v>14</v>
      </c>
      <c r="G632" s="14">
        <v>40900</v>
      </c>
      <c r="H632" s="14">
        <v>40900</v>
      </c>
    </row>
    <row r="633" spans="1:8" x14ac:dyDescent="0.3">
      <c r="A633" s="15" t="s">
        <v>193</v>
      </c>
      <c r="B633" s="16" t="s">
        <v>199</v>
      </c>
      <c r="C633" s="17" t="s">
        <v>201</v>
      </c>
      <c r="D633" s="17">
        <v>6</v>
      </c>
      <c r="E633" s="17" t="s">
        <v>13</v>
      </c>
      <c r="F633" s="18" t="s">
        <v>14</v>
      </c>
      <c r="G633" s="14">
        <v>36900</v>
      </c>
      <c r="H633" s="14">
        <v>36900</v>
      </c>
    </row>
    <row r="634" spans="1:8" x14ac:dyDescent="0.3">
      <c r="A634" s="15" t="s">
        <v>193</v>
      </c>
      <c r="B634" s="16" t="s">
        <v>199</v>
      </c>
      <c r="C634" s="17" t="s">
        <v>201</v>
      </c>
      <c r="D634" s="17">
        <v>7</v>
      </c>
      <c r="E634" s="17" t="s">
        <v>13</v>
      </c>
      <c r="F634" s="18" t="s">
        <v>14</v>
      </c>
      <c r="G634" s="14">
        <v>33900</v>
      </c>
      <c r="H634" s="14">
        <v>33900</v>
      </c>
    </row>
    <row r="635" spans="1:8" x14ac:dyDescent="0.3">
      <c r="A635" s="15" t="s">
        <v>193</v>
      </c>
      <c r="B635" s="16" t="s">
        <v>199</v>
      </c>
      <c r="C635" s="17" t="s">
        <v>201</v>
      </c>
      <c r="D635" s="17">
        <v>9</v>
      </c>
      <c r="E635" s="17" t="s">
        <v>13</v>
      </c>
      <c r="F635" s="18" t="s">
        <v>14</v>
      </c>
      <c r="G635" s="14">
        <v>29900</v>
      </c>
      <c r="H635" s="14">
        <v>29900</v>
      </c>
    </row>
    <row r="636" spans="1:8" x14ac:dyDescent="0.3">
      <c r="A636" s="15" t="s">
        <v>193</v>
      </c>
      <c r="B636" s="16" t="s">
        <v>199</v>
      </c>
      <c r="C636" s="17" t="s">
        <v>201</v>
      </c>
      <c r="D636" s="17">
        <v>5</v>
      </c>
      <c r="E636" s="17" t="s">
        <v>13</v>
      </c>
      <c r="F636" s="18" t="s">
        <v>196</v>
      </c>
      <c r="G636" s="14">
        <v>35900</v>
      </c>
      <c r="H636" s="14">
        <v>35900</v>
      </c>
    </row>
    <row r="637" spans="1:8" x14ac:dyDescent="0.3">
      <c r="A637" s="15" t="s">
        <v>193</v>
      </c>
      <c r="B637" s="16" t="s">
        <v>199</v>
      </c>
      <c r="C637" s="17" t="s">
        <v>201</v>
      </c>
      <c r="D637" s="17">
        <v>7</v>
      </c>
      <c r="E637" s="17" t="s">
        <v>13</v>
      </c>
      <c r="F637" s="18" t="s">
        <v>196</v>
      </c>
      <c r="G637" s="14">
        <v>28900</v>
      </c>
      <c r="H637" s="14">
        <v>28900</v>
      </c>
    </row>
    <row r="638" spans="1:8" x14ac:dyDescent="0.3">
      <c r="A638" s="15" t="s">
        <v>193</v>
      </c>
      <c r="B638" s="16" t="s">
        <v>199</v>
      </c>
      <c r="C638" s="17" t="s">
        <v>201</v>
      </c>
      <c r="D638" s="17">
        <v>9</v>
      </c>
      <c r="E638" s="17" t="s">
        <v>13</v>
      </c>
      <c r="F638" s="18" t="s">
        <v>196</v>
      </c>
      <c r="G638" s="14">
        <v>24900</v>
      </c>
      <c r="H638" s="14">
        <v>24900</v>
      </c>
    </row>
    <row r="639" spans="1:8" x14ac:dyDescent="0.3">
      <c r="A639" s="15" t="s">
        <v>193</v>
      </c>
      <c r="B639" s="16" t="s">
        <v>199</v>
      </c>
      <c r="C639" s="17" t="s">
        <v>201</v>
      </c>
      <c r="D639" s="17">
        <v>5</v>
      </c>
      <c r="E639" s="17" t="s">
        <v>13</v>
      </c>
      <c r="F639" s="18" t="s">
        <v>131</v>
      </c>
      <c r="G639" s="14">
        <v>33900</v>
      </c>
      <c r="H639" s="14">
        <v>33900</v>
      </c>
    </row>
    <row r="640" spans="1:8" x14ac:dyDescent="0.3">
      <c r="A640" s="15" t="s">
        <v>193</v>
      </c>
      <c r="B640" s="16" t="s">
        <v>199</v>
      </c>
      <c r="C640" s="17" t="s">
        <v>201</v>
      </c>
      <c r="D640" s="17">
        <v>7</v>
      </c>
      <c r="E640" s="17" t="s">
        <v>13</v>
      </c>
      <c r="F640" s="18" t="s">
        <v>131</v>
      </c>
      <c r="G640" s="14">
        <v>26900</v>
      </c>
      <c r="H640" s="14">
        <v>26900</v>
      </c>
    </row>
    <row r="641" spans="1:8" x14ac:dyDescent="0.3">
      <c r="A641" s="15" t="s">
        <v>193</v>
      </c>
      <c r="B641" s="16" t="s">
        <v>199</v>
      </c>
      <c r="C641" s="17" t="s">
        <v>201</v>
      </c>
      <c r="D641" s="17">
        <v>9</v>
      </c>
      <c r="E641" s="17" t="s">
        <v>13</v>
      </c>
      <c r="F641" s="18" t="s">
        <v>131</v>
      </c>
      <c r="G641" s="14">
        <v>22900</v>
      </c>
      <c r="H641" s="14">
        <v>22900</v>
      </c>
    </row>
    <row r="642" spans="1:8" x14ac:dyDescent="0.3">
      <c r="A642" s="15" t="s">
        <v>193</v>
      </c>
      <c r="B642" s="16" t="s">
        <v>199</v>
      </c>
      <c r="C642" s="17" t="s">
        <v>202</v>
      </c>
      <c r="D642" s="17">
        <v>5</v>
      </c>
      <c r="E642" s="17" t="s">
        <v>13</v>
      </c>
      <c r="F642" s="18" t="s">
        <v>173</v>
      </c>
      <c r="G642" s="14">
        <v>32900</v>
      </c>
      <c r="H642" s="14">
        <v>32900</v>
      </c>
    </row>
    <row r="643" spans="1:8" x14ac:dyDescent="0.3">
      <c r="A643" s="15" t="s">
        <v>193</v>
      </c>
      <c r="B643" s="16" t="s">
        <v>199</v>
      </c>
      <c r="C643" s="17" t="s">
        <v>202</v>
      </c>
      <c r="D643" s="17">
        <v>7</v>
      </c>
      <c r="E643" s="17" t="s">
        <v>13</v>
      </c>
      <c r="F643" s="18" t="s">
        <v>173</v>
      </c>
      <c r="G643" s="14">
        <v>25900</v>
      </c>
      <c r="H643" s="14">
        <v>25900</v>
      </c>
    </row>
    <row r="644" spans="1:8" x14ac:dyDescent="0.3">
      <c r="A644" s="15" t="s">
        <v>193</v>
      </c>
      <c r="B644" s="16" t="s">
        <v>199</v>
      </c>
      <c r="C644" s="17" t="s">
        <v>202</v>
      </c>
      <c r="D644" s="17">
        <v>9</v>
      </c>
      <c r="E644" s="17" t="s">
        <v>13</v>
      </c>
      <c r="F644" s="18" t="s">
        <v>173</v>
      </c>
      <c r="G644" s="14">
        <v>21900</v>
      </c>
      <c r="H644" s="14">
        <v>21900</v>
      </c>
    </row>
    <row r="645" spans="1:8" x14ac:dyDescent="0.3">
      <c r="A645" s="15" t="s">
        <v>193</v>
      </c>
      <c r="B645" s="16" t="s">
        <v>199</v>
      </c>
      <c r="C645" s="17" t="s">
        <v>202</v>
      </c>
      <c r="D645" s="17">
        <v>5</v>
      </c>
      <c r="E645" s="17" t="s">
        <v>13</v>
      </c>
      <c r="F645" s="18" t="s">
        <v>14</v>
      </c>
      <c r="G645" s="14">
        <v>34900</v>
      </c>
      <c r="H645" s="14">
        <v>34900</v>
      </c>
    </row>
    <row r="646" spans="1:8" x14ac:dyDescent="0.3">
      <c r="A646" s="15" t="s">
        <v>193</v>
      </c>
      <c r="B646" s="16" t="s">
        <v>199</v>
      </c>
      <c r="C646" s="17" t="s">
        <v>202</v>
      </c>
      <c r="D646" s="17">
        <v>6</v>
      </c>
      <c r="E646" s="17" t="s">
        <v>13</v>
      </c>
      <c r="F646" s="18" t="s">
        <v>14</v>
      </c>
      <c r="G646" s="14">
        <v>31900</v>
      </c>
      <c r="H646" s="14">
        <v>31900</v>
      </c>
    </row>
    <row r="647" spans="1:8" x14ac:dyDescent="0.3">
      <c r="A647" s="15" t="s">
        <v>193</v>
      </c>
      <c r="B647" s="16" t="s">
        <v>199</v>
      </c>
      <c r="C647" s="17" t="s">
        <v>202</v>
      </c>
      <c r="D647" s="17">
        <v>7</v>
      </c>
      <c r="E647" s="17" t="s">
        <v>13</v>
      </c>
      <c r="F647" s="18" t="s">
        <v>14</v>
      </c>
      <c r="G647" s="14">
        <v>27900</v>
      </c>
      <c r="H647" s="14">
        <v>27900</v>
      </c>
    </row>
    <row r="648" spans="1:8" x14ac:dyDescent="0.3">
      <c r="A648" s="15" t="s">
        <v>193</v>
      </c>
      <c r="B648" s="16" t="s">
        <v>199</v>
      </c>
      <c r="C648" s="17" t="s">
        <v>202</v>
      </c>
      <c r="D648" s="17">
        <v>9</v>
      </c>
      <c r="E648" s="17" t="s">
        <v>13</v>
      </c>
      <c r="F648" s="18" t="s">
        <v>14</v>
      </c>
      <c r="G648" s="14">
        <v>23900</v>
      </c>
      <c r="H648" s="14">
        <v>23900</v>
      </c>
    </row>
    <row r="649" spans="1:8" x14ac:dyDescent="0.3">
      <c r="A649" s="15" t="s">
        <v>193</v>
      </c>
      <c r="B649" s="16" t="s">
        <v>199</v>
      </c>
      <c r="C649" s="17" t="s">
        <v>202</v>
      </c>
      <c r="D649" s="17">
        <v>5</v>
      </c>
      <c r="E649" s="17" t="s">
        <v>13</v>
      </c>
      <c r="F649" s="18" t="s">
        <v>196</v>
      </c>
      <c r="G649" s="14">
        <v>29900</v>
      </c>
      <c r="H649" s="14">
        <v>29900</v>
      </c>
    </row>
    <row r="650" spans="1:8" x14ac:dyDescent="0.3">
      <c r="A650" s="15" t="s">
        <v>193</v>
      </c>
      <c r="B650" s="16" t="s">
        <v>199</v>
      </c>
      <c r="C650" s="17" t="s">
        <v>202</v>
      </c>
      <c r="D650" s="17">
        <v>7</v>
      </c>
      <c r="E650" s="17" t="s">
        <v>13</v>
      </c>
      <c r="F650" s="18" t="s">
        <v>196</v>
      </c>
      <c r="G650" s="14">
        <v>22900</v>
      </c>
      <c r="H650" s="14">
        <v>22900</v>
      </c>
    </row>
    <row r="651" spans="1:8" x14ac:dyDescent="0.3">
      <c r="A651" s="15" t="s">
        <v>193</v>
      </c>
      <c r="B651" s="16" t="s">
        <v>199</v>
      </c>
      <c r="C651" s="17" t="s">
        <v>202</v>
      </c>
      <c r="D651" s="17">
        <v>9</v>
      </c>
      <c r="E651" s="17" t="s">
        <v>13</v>
      </c>
      <c r="F651" s="18" t="s">
        <v>196</v>
      </c>
      <c r="G651" s="14">
        <v>18900</v>
      </c>
      <c r="H651" s="14">
        <v>18900</v>
      </c>
    </row>
    <row r="652" spans="1:8" x14ac:dyDescent="0.3">
      <c r="A652" s="15" t="s">
        <v>193</v>
      </c>
      <c r="B652" s="16" t="s">
        <v>199</v>
      </c>
      <c r="C652" s="17" t="s">
        <v>202</v>
      </c>
      <c r="D652" s="17">
        <v>5</v>
      </c>
      <c r="E652" s="17" t="s">
        <v>13</v>
      </c>
      <c r="F652" s="18" t="s">
        <v>131</v>
      </c>
      <c r="G652" s="14">
        <v>27900</v>
      </c>
      <c r="H652" s="14">
        <v>27900</v>
      </c>
    </row>
    <row r="653" spans="1:8" x14ac:dyDescent="0.3">
      <c r="A653" s="15" t="s">
        <v>193</v>
      </c>
      <c r="B653" s="16" t="s">
        <v>199</v>
      </c>
      <c r="C653" s="17" t="s">
        <v>202</v>
      </c>
      <c r="D653" s="17">
        <v>7</v>
      </c>
      <c r="E653" s="17" t="s">
        <v>13</v>
      </c>
      <c r="F653" s="18" t="s">
        <v>131</v>
      </c>
      <c r="G653" s="14">
        <v>20900</v>
      </c>
      <c r="H653" s="14">
        <v>20900</v>
      </c>
    </row>
    <row r="654" spans="1:8" x14ac:dyDescent="0.3">
      <c r="A654" s="15" t="s">
        <v>193</v>
      </c>
      <c r="B654" s="16" t="s">
        <v>199</v>
      </c>
      <c r="C654" s="17" t="s">
        <v>202</v>
      </c>
      <c r="D654" s="17">
        <v>9</v>
      </c>
      <c r="E654" s="17" t="s">
        <v>13</v>
      </c>
      <c r="F654" s="18" t="s">
        <v>131</v>
      </c>
      <c r="G654" s="14">
        <v>16900</v>
      </c>
      <c r="H654" s="14">
        <v>16900</v>
      </c>
    </row>
    <row r="655" spans="1:8" x14ac:dyDescent="0.3">
      <c r="A655" s="15" t="s">
        <v>193</v>
      </c>
      <c r="B655" s="16" t="s">
        <v>203</v>
      </c>
      <c r="C655" s="17" t="s">
        <v>204</v>
      </c>
      <c r="D655" s="17">
        <v>7</v>
      </c>
      <c r="E655" s="17" t="s">
        <v>13</v>
      </c>
      <c r="F655" s="18" t="s">
        <v>173</v>
      </c>
      <c r="G655" s="14">
        <v>24900</v>
      </c>
      <c r="H655" s="14">
        <v>24900</v>
      </c>
    </row>
    <row r="656" spans="1:8" x14ac:dyDescent="0.3">
      <c r="A656" s="15" t="s">
        <v>193</v>
      </c>
      <c r="B656" s="16" t="s">
        <v>203</v>
      </c>
      <c r="C656" s="17" t="s">
        <v>204</v>
      </c>
      <c r="D656" s="17">
        <v>5</v>
      </c>
      <c r="E656" s="17" t="s">
        <v>13</v>
      </c>
      <c r="F656" s="18" t="s">
        <v>14</v>
      </c>
      <c r="G656" s="14">
        <v>32900</v>
      </c>
      <c r="H656" s="14">
        <v>32900</v>
      </c>
    </row>
    <row r="657" spans="1:8" x14ac:dyDescent="0.3">
      <c r="A657" s="15" t="s">
        <v>193</v>
      </c>
      <c r="B657" s="16" t="s">
        <v>203</v>
      </c>
      <c r="C657" s="17" t="s">
        <v>204</v>
      </c>
      <c r="D657" s="17">
        <v>6</v>
      </c>
      <c r="E657" s="17" t="s">
        <v>13</v>
      </c>
      <c r="F657" s="18" t="s">
        <v>14</v>
      </c>
      <c r="G657" s="14">
        <v>29900</v>
      </c>
      <c r="H657" s="14">
        <v>29900</v>
      </c>
    </row>
    <row r="658" spans="1:8" x14ac:dyDescent="0.3">
      <c r="A658" s="15" t="s">
        <v>193</v>
      </c>
      <c r="B658" s="16" t="s">
        <v>203</v>
      </c>
      <c r="C658" s="17" t="s">
        <v>204</v>
      </c>
      <c r="D658" s="17">
        <v>7</v>
      </c>
      <c r="E658" s="17" t="s">
        <v>13</v>
      </c>
      <c r="F658" s="18" t="s">
        <v>14</v>
      </c>
      <c r="G658" s="14">
        <v>26900</v>
      </c>
      <c r="H658" s="14">
        <v>26900</v>
      </c>
    </row>
    <row r="659" spans="1:8" x14ac:dyDescent="0.3">
      <c r="A659" s="15" t="s">
        <v>193</v>
      </c>
      <c r="B659" s="16" t="s">
        <v>203</v>
      </c>
      <c r="C659" s="17" t="s">
        <v>204</v>
      </c>
      <c r="D659" s="17">
        <v>7</v>
      </c>
      <c r="E659" s="17" t="s">
        <v>13</v>
      </c>
      <c r="F659" s="18" t="s">
        <v>131</v>
      </c>
      <c r="G659" s="14">
        <v>20900</v>
      </c>
      <c r="H659" s="14">
        <v>20900</v>
      </c>
    </row>
    <row r="660" spans="1:8" x14ac:dyDescent="0.3">
      <c r="A660" s="15" t="s">
        <v>193</v>
      </c>
      <c r="B660" s="16" t="s">
        <v>203</v>
      </c>
      <c r="C660" s="17" t="s">
        <v>205</v>
      </c>
      <c r="D660" s="17">
        <v>7</v>
      </c>
      <c r="E660" s="17" t="s">
        <v>13</v>
      </c>
      <c r="F660" s="18" t="s">
        <v>173</v>
      </c>
      <c r="G660" s="14">
        <v>24900</v>
      </c>
      <c r="H660" s="14">
        <v>24900</v>
      </c>
    </row>
    <row r="661" spans="1:8" x14ac:dyDescent="0.3">
      <c r="A661" s="15" t="s">
        <v>193</v>
      </c>
      <c r="B661" s="16" t="s">
        <v>203</v>
      </c>
      <c r="C661" s="17" t="s">
        <v>205</v>
      </c>
      <c r="D661" s="17">
        <v>5</v>
      </c>
      <c r="E661" s="17" t="s">
        <v>13</v>
      </c>
      <c r="F661" s="18" t="s">
        <v>14</v>
      </c>
      <c r="G661" s="14">
        <v>32900</v>
      </c>
      <c r="H661" s="14">
        <v>32900</v>
      </c>
    </row>
    <row r="662" spans="1:8" x14ac:dyDescent="0.3">
      <c r="A662" s="15" t="s">
        <v>193</v>
      </c>
      <c r="B662" s="16" t="s">
        <v>203</v>
      </c>
      <c r="C662" s="17" t="s">
        <v>205</v>
      </c>
      <c r="D662" s="17">
        <v>6</v>
      </c>
      <c r="E662" s="17" t="s">
        <v>13</v>
      </c>
      <c r="F662" s="18" t="s">
        <v>14</v>
      </c>
      <c r="G662" s="14">
        <v>29900</v>
      </c>
      <c r="H662" s="14">
        <v>29900</v>
      </c>
    </row>
    <row r="663" spans="1:8" x14ac:dyDescent="0.3">
      <c r="A663" s="15" t="s">
        <v>193</v>
      </c>
      <c r="B663" s="16" t="s">
        <v>203</v>
      </c>
      <c r="C663" s="17" t="s">
        <v>205</v>
      </c>
      <c r="D663" s="17">
        <v>7</v>
      </c>
      <c r="E663" s="17" t="s">
        <v>13</v>
      </c>
      <c r="F663" s="18" t="s">
        <v>14</v>
      </c>
      <c r="G663" s="14">
        <v>26900</v>
      </c>
      <c r="H663" s="14">
        <v>26900</v>
      </c>
    </row>
    <row r="664" spans="1:8" x14ac:dyDescent="0.3">
      <c r="A664" s="15" t="s">
        <v>193</v>
      </c>
      <c r="B664" s="16" t="s">
        <v>203</v>
      </c>
      <c r="C664" s="17" t="s">
        <v>205</v>
      </c>
      <c r="D664" s="17">
        <v>7</v>
      </c>
      <c r="E664" s="17" t="s">
        <v>13</v>
      </c>
      <c r="F664" s="18" t="s">
        <v>131</v>
      </c>
      <c r="G664" s="14">
        <v>20900</v>
      </c>
      <c r="H664" s="14">
        <v>20900</v>
      </c>
    </row>
    <row r="665" spans="1:8" x14ac:dyDescent="0.3">
      <c r="A665" s="15" t="s">
        <v>193</v>
      </c>
      <c r="B665" s="16" t="s">
        <v>203</v>
      </c>
      <c r="C665" s="17" t="s">
        <v>206</v>
      </c>
      <c r="D665" s="17">
        <v>7</v>
      </c>
      <c r="E665" s="17" t="s">
        <v>13</v>
      </c>
      <c r="F665" s="18" t="s">
        <v>173</v>
      </c>
      <c r="G665" s="14">
        <v>21900</v>
      </c>
      <c r="H665" s="14">
        <v>21900</v>
      </c>
    </row>
    <row r="666" spans="1:8" x14ac:dyDescent="0.3">
      <c r="A666" s="15" t="s">
        <v>193</v>
      </c>
      <c r="B666" s="16" t="s">
        <v>203</v>
      </c>
      <c r="C666" s="17" t="s">
        <v>206</v>
      </c>
      <c r="D666" s="17">
        <v>5</v>
      </c>
      <c r="E666" s="17" t="s">
        <v>13</v>
      </c>
      <c r="F666" s="18" t="s">
        <v>14</v>
      </c>
      <c r="G666" s="14">
        <v>29900</v>
      </c>
      <c r="H666" s="14">
        <v>29900</v>
      </c>
    </row>
    <row r="667" spans="1:8" x14ac:dyDescent="0.3">
      <c r="A667" s="15" t="s">
        <v>193</v>
      </c>
      <c r="B667" s="16" t="s">
        <v>203</v>
      </c>
      <c r="C667" s="17" t="s">
        <v>206</v>
      </c>
      <c r="D667" s="17">
        <v>6</v>
      </c>
      <c r="E667" s="17" t="s">
        <v>13</v>
      </c>
      <c r="F667" s="18" t="s">
        <v>14</v>
      </c>
      <c r="G667" s="14">
        <v>26900</v>
      </c>
      <c r="H667" s="14">
        <v>26900</v>
      </c>
    </row>
    <row r="668" spans="1:8" x14ac:dyDescent="0.3">
      <c r="A668" s="15" t="s">
        <v>193</v>
      </c>
      <c r="B668" s="16" t="s">
        <v>203</v>
      </c>
      <c r="C668" s="17" t="s">
        <v>206</v>
      </c>
      <c r="D668" s="17">
        <v>7</v>
      </c>
      <c r="E668" s="17" t="s">
        <v>13</v>
      </c>
      <c r="F668" s="18" t="s">
        <v>14</v>
      </c>
      <c r="G668" s="14">
        <v>23900</v>
      </c>
      <c r="H668" s="14">
        <v>23900</v>
      </c>
    </row>
    <row r="669" spans="1:8" x14ac:dyDescent="0.3">
      <c r="A669" s="15" t="s">
        <v>193</v>
      </c>
      <c r="B669" s="16" t="s">
        <v>203</v>
      </c>
      <c r="C669" s="17" t="s">
        <v>206</v>
      </c>
      <c r="D669" s="17">
        <v>7</v>
      </c>
      <c r="E669" s="17" t="s">
        <v>13</v>
      </c>
      <c r="F669" s="18" t="s">
        <v>131</v>
      </c>
      <c r="G669" s="14">
        <v>17900</v>
      </c>
      <c r="H669" s="14">
        <v>17900</v>
      </c>
    </row>
    <row r="670" spans="1:8" x14ac:dyDescent="0.3">
      <c r="A670" s="15" t="s">
        <v>193</v>
      </c>
      <c r="B670" s="16" t="s">
        <v>203</v>
      </c>
      <c r="C670" s="17" t="s">
        <v>207</v>
      </c>
      <c r="D670" s="17">
        <v>7</v>
      </c>
      <c r="E670" s="17" t="s">
        <v>13</v>
      </c>
      <c r="F670" s="18" t="s">
        <v>173</v>
      </c>
      <c r="G670" s="14">
        <v>21900</v>
      </c>
      <c r="H670" s="14">
        <v>21900</v>
      </c>
    </row>
    <row r="671" spans="1:8" x14ac:dyDescent="0.3">
      <c r="A671" s="15" t="s">
        <v>193</v>
      </c>
      <c r="B671" s="16" t="s">
        <v>203</v>
      </c>
      <c r="C671" s="17" t="s">
        <v>207</v>
      </c>
      <c r="D671" s="17">
        <v>5</v>
      </c>
      <c r="E671" s="17" t="s">
        <v>13</v>
      </c>
      <c r="F671" s="18" t="s">
        <v>14</v>
      </c>
      <c r="G671" s="14">
        <v>29900</v>
      </c>
      <c r="H671" s="14">
        <v>29900</v>
      </c>
    </row>
    <row r="672" spans="1:8" x14ac:dyDescent="0.3">
      <c r="A672" s="15" t="s">
        <v>193</v>
      </c>
      <c r="B672" s="16" t="s">
        <v>203</v>
      </c>
      <c r="C672" s="17" t="s">
        <v>207</v>
      </c>
      <c r="D672" s="17">
        <v>6</v>
      </c>
      <c r="E672" s="17" t="s">
        <v>13</v>
      </c>
      <c r="F672" s="18" t="s">
        <v>14</v>
      </c>
      <c r="G672" s="14">
        <v>26900</v>
      </c>
      <c r="H672" s="14">
        <v>26900</v>
      </c>
    </row>
    <row r="673" spans="1:8" x14ac:dyDescent="0.3">
      <c r="A673" s="15" t="s">
        <v>193</v>
      </c>
      <c r="B673" s="16" t="s">
        <v>203</v>
      </c>
      <c r="C673" s="17" t="s">
        <v>207</v>
      </c>
      <c r="D673" s="17">
        <v>7</v>
      </c>
      <c r="E673" s="17" t="s">
        <v>13</v>
      </c>
      <c r="F673" s="18" t="s">
        <v>14</v>
      </c>
      <c r="G673" s="14">
        <v>23900</v>
      </c>
      <c r="H673" s="14">
        <v>23900</v>
      </c>
    </row>
    <row r="674" spans="1:8" x14ac:dyDescent="0.3">
      <c r="A674" s="15" t="s">
        <v>193</v>
      </c>
      <c r="B674" s="16" t="s">
        <v>203</v>
      </c>
      <c r="C674" s="17" t="s">
        <v>207</v>
      </c>
      <c r="D674" s="17">
        <v>7</v>
      </c>
      <c r="E674" s="17" t="s">
        <v>13</v>
      </c>
      <c r="F674" s="18" t="s">
        <v>131</v>
      </c>
      <c r="G674" s="14">
        <v>17900</v>
      </c>
      <c r="H674" s="14">
        <v>17900</v>
      </c>
    </row>
    <row r="675" spans="1:8" x14ac:dyDescent="0.3">
      <c r="A675" s="15" t="s">
        <v>193</v>
      </c>
      <c r="B675" s="16" t="s">
        <v>203</v>
      </c>
      <c r="C675" s="17" t="s">
        <v>208</v>
      </c>
      <c r="D675" s="17">
        <v>7</v>
      </c>
      <c r="E675" s="17" t="s">
        <v>13</v>
      </c>
      <c r="F675" s="18" t="s">
        <v>173</v>
      </c>
      <c r="G675" s="14">
        <v>18900</v>
      </c>
      <c r="H675" s="14">
        <v>18900</v>
      </c>
    </row>
    <row r="676" spans="1:8" x14ac:dyDescent="0.3">
      <c r="A676" s="15" t="s">
        <v>193</v>
      </c>
      <c r="B676" s="16" t="s">
        <v>203</v>
      </c>
      <c r="C676" s="17" t="s">
        <v>208</v>
      </c>
      <c r="D676" s="17">
        <v>5</v>
      </c>
      <c r="E676" s="17" t="s">
        <v>13</v>
      </c>
      <c r="F676" s="18" t="s">
        <v>14</v>
      </c>
      <c r="G676" s="14">
        <v>26900</v>
      </c>
      <c r="H676" s="14">
        <v>26900</v>
      </c>
    </row>
    <row r="677" spans="1:8" x14ac:dyDescent="0.3">
      <c r="A677" s="15" t="s">
        <v>193</v>
      </c>
      <c r="B677" s="16" t="s">
        <v>203</v>
      </c>
      <c r="C677" s="17" t="s">
        <v>208</v>
      </c>
      <c r="D677" s="17">
        <v>6</v>
      </c>
      <c r="E677" s="17" t="s">
        <v>13</v>
      </c>
      <c r="F677" s="18" t="s">
        <v>14</v>
      </c>
      <c r="G677" s="14">
        <v>23900</v>
      </c>
      <c r="H677" s="14">
        <v>23900</v>
      </c>
    </row>
    <row r="678" spans="1:8" x14ac:dyDescent="0.3">
      <c r="A678" s="15" t="s">
        <v>193</v>
      </c>
      <c r="B678" s="16" t="s">
        <v>203</v>
      </c>
      <c r="C678" s="17" t="s">
        <v>208</v>
      </c>
      <c r="D678" s="17">
        <v>7</v>
      </c>
      <c r="E678" s="17" t="s">
        <v>13</v>
      </c>
      <c r="F678" s="18" t="s">
        <v>14</v>
      </c>
      <c r="G678" s="14">
        <v>20900</v>
      </c>
      <c r="H678" s="14">
        <v>20900</v>
      </c>
    </row>
    <row r="679" spans="1:8" x14ac:dyDescent="0.3">
      <c r="A679" s="15" t="s">
        <v>193</v>
      </c>
      <c r="B679" s="16" t="s">
        <v>203</v>
      </c>
      <c r="C679" s="17" t="s">
        <v>208</v>
      </c>
      <c r="D679" s="17">
        <v>7</v>
      </c>
      <c r="E679" s="17" t="s">
        <v>13</v>
      </c>
      <c r="F679" s="18" t="s">
        <v>131</v>
      </c>
      <c r="G679" s="14">
        <v>14900</v>
      </c>
      <c r="H679" s="14">
        <v>14900</v>
      </c>
    </row>
    <row r="680" spans="1:8" x14ac:dyDescent="0.3">
      <c r="A680" s="15" t="s">
        <v>193</v>
      </c>
      <c r="B680" s="16" t="s">
        <v>203</v>
      </c>
      <c r="C680" s="17" t="s">
        <v>209</v>
      </c>
      <c r="D680" s="17">
        <v>7</v>
      </c>
      <c r="E680" s="17" t="s">
        <v>13</v>
      </c>
      <c r="F680" s="18" t="s">
        <v>173</v>
      </c>
      <c r="G680" s="14">
        <v>18900</v>
      </c>
      <c r="H680" s="14">
        <v>18900</v>
      </c>
    </row>
    <row r="681" spans="1:8" x14ac:dyDescent="0.3">
      <c r="A681" s="15" t="s">
        <v>193</v>
      </c>
      <c r="B681" s="16" t="s">
        <v>203</v>
      </c>
      <c r="C681" s="17" t="s">
        <v>209</v>
      </c>
      <c r="D681" s="17">
        <v>5</v>
      </c>
      <c r="E681" s="17" t="s">
        <v>13</v>
      </c>
      <c r="F681" s="18" t="s">
        <v>14</v>
      </c>
      <c r="G681" s="14">
        <v>26900</v>
      </c>
      <c r="H681" s="14">
        <v>26900</v>
      </c>
    </row>
    <row r="682" spans="1:8" x14ac:dyDescent="0.3">
      <c r="A682" s="15" t="s">
        <v>193</v>
      </c>
      <c r="B682" s="16" t="s">
        <v>203</v>
      </c>
      <c r="C682" s="17" t="s">
        <v>209</v>
      </c>
      <c r="D682" s="17">
        <v>6</v>
      </c>
      <c r="E682" s="17" t="s">
        <v>13</v>
      </c>
      <c r="F682" s="18" t="s">
        <v>14</v>
      </c>
      <c r="G682" s="14">
        <v>23900</v>
      </c>
      <c r="H682" s="14">
        <v>23900</v>
      </c>
    </row>
    <row r="683" spans="1:8" x14ac:dyDescent="0.3">
      <c r="A683" s="15" t="s">
        <v>193</v>
      </c>
      <c r="B683" s="16" t="s">
        <v>203</v>
      </c>
      <c r="C683" s="17" t="s">
        <v>209</v>
      </c>
      <c r="D683" s="17">
        <v>7</v>
      </c>
      <c r="E683" s="17" t="s">
        <v>13</v>
      </c>
      <c r="F683" s="18" t="s">
        <v>14</v>
      </c>
      <c r="G683" s="14">
        <v>20900</v>
      </c>
      <c r="H683" s="14">
        <v>20900</v>
      </c>
    </row>
    <row r="684" spans="1:8" x14ac:dyDescent="0.3">
      <c r="A684" s="15" t="s">
        <v>193</v>
      </c>
      <c r="B684" s="16" t="s">
        <v>203</v>
      </c>
      <c r="C684" s="17" t="s">
        <v>209</v>
      </c>
      <c r="D684" s="17">
        <v>7</v>
      </c>
      <c r="E684" s="17" t="s">
        <v>13</v>
      </c>
      <c r="F684" s="18" t="s">
        <v>131</v>
      </c>
      <c r="G684" s="14">
        <v>14900</v>
      </c>
      <c r="H684" s="14">
        <v>14900</v>
      </c>
    </row>
    <row r="685" spans="1:8" x14ac:dyDescent="0.3">
      <c r="A685" s="15" t="s">
        <v>193</v>
      </c>
      <c r="B685" s="16" t="s">
        <v>210</v>
      </c>
      <c r="C685" s="17" t="s">
        <v>211</v>
      </c>
      <c r="D685" s="17">
        <v>5</v>
      </c>
      <c r="E685" s="17" t="s">
        <v>13</v>
      </c>
      <c r="F685" s="18" t="s">
        <v>173</v>
      </c>
      <c r="G685" s="14">
        <v>37900</v>
      </c>
      <c r="H685" s="14">
        <v>37900</v>
      </c>
    </row>
    <row r="686" spans="1:8" x14ac:dyDescent="0.3">
      <c r="A686" s="15" t="s">
        <v>193</v>
      </c>
      <c r="B686" s="16" t="s">
        <v>210</v>
      </c>
      <c r="C686" s="17" t="s">
        <v>211</v>
      </c>
      <c r="D686" s="17">
        <v>7</v>
      </c>
      <c r="E686" s="17" t="s">
        <v>13</v>
      </c>
      <c r="F686" s="18" t="s">
        <v>173</v>
      </c>
      <c r="G686" s="14">
        <v>30900</v>
      </c>
      <c r="H686" s="14">
        <v>30900</v>
      </c>
    </row>
    <row r="687" spans="1:8" x14ac:dyDescent="0.3">
      <c r="A687" s="15" t="s">
        <v>193</v>
      </c>
      <c r="B687" s="16" t="s">
        <v>210</v>
      </c>
      <c r="C687" s="17" t="s">
        <v>211</v>
      </c>
      <c r="D687" s="17">
        <v>9</v>
      </c>
      <c r="E687" s="17" t="s">
        <v>13</v>
      </c>
      <c r="F687" s="18" t="s">
        <v>173</v>
      </c>
      <c r="G687" s="14">
        <v>26900</v>
      </c>
      <c r="H687" s="14">
        <v>26900</v>
      </c>
    </row>
    <row r="688" spans="1:8" x14ac:dyDescent="0.3">
      <c r="A688" s="15" t="s">
        <v>193</v>
      </c>
      <c r="B688" s="16" t="s">
        <v>210</v>
      </c>
      <c r="C688" s="17" t="s">
        <v>211</v>
      </c>
      <c r="D688" s="17">
        <v>5</v>
      </c>
      <c r="E688" s="17" t="s">
        <v>13</v>
      </c>
      <c r="F688" s="18" t="s">
        <v>14</v>
      </c>
      <c r="G688" s="14">
        <v>39900</v>
      </c>
      <c r="H688" s="14">
        <v>39900</v>
      </c>
    </row>
    <row r="689" spans="1:8" x14ac:dyDescent="0.3">
      <c r="A689" s="15" t="s">
        <v>193</v>
      </c>
      <c r="B689" s="16" t="s">
        <v>210</v>
      </c>
      <c r="C689" s="17" t="s">
        <v>211</v>
      </c>
      <c r="D689" s="17">
        <v>6</v>
      </c>
      <c r="E689" s="17" t="s">
        <v>13</v>
      </c>
      <c r="F689" s="18" t="s">
        <v>14</v>
      </c>
      <c r="G689" s="14">
        <v>36900</v>
      </c>
      <c r="H689" s="14">
        <v>36900</v>
      </c>
    </row>
    <row r="690" spans="1:8" x14ac:dyDescent="0.3">
      <c r="A690" s="15" t="s">
        <v>193</v>
      </c>
      <c r="B690" s="16" t="s">
        <v>210</v>
      </c>
      <c r="C690" s="17" t="s">
        <v>211</v>
      </c>
      <c r="D690" s="17">
        <v>7</v>
      </c>
      <c r="E690" s="17" t="s">
        <v>13</v>
      </c>
      <c r="F690" s="18" t="s">
        <v>14</v>
      </c>
      <c r="G690" s="14">
        <v>32900</v>
      </c>
      <c r="H690" s="14">
        <v>32900</v>
      </c>
    </row>
    <row r="691" spans="1:8" x14ac:dyDescent="0.3">
      <c r="A691" s="15" t="s">
        <v>193</v>
      </c>
      <c r="B691" s="16" t="s">
        <v>210</v>
      </c>
      <c r="C691" s="17" t="s">
        <v>211</v>
      </c>
      <c r="D691" s="17">
        <v>9</v>
      </c>
      <c r="E691" s="17" t="s">
        <v>13</v>
      </c>
      <c r="F691" s="18" t="s">
        <v>14</v>
      </c>
      <c r="G691" s="14">
        <v>28900</v>
      </c>
      <c r="H691" s="14">
        <v>28900</v>
      </c>
    </row>
    <row r="692" spans="1:8" x14ac:dyDescent="0.3">
      <c r="A692" s="15" t="s">
        <v>193</v>
      </c>
      <c r="B692" s="16" t="s">
        <v>210</v>
      </c>
      <c r="C692" s="17" t="s">
        <v>211</v>
      </c>
      <c r="D692" s="17">
        <v>5</v>
      </c>
      <c r="E692" s="17" t="s">
        <v>13</v>
      </c>
      <c r="F692" s="18" t="s">
        <v>196</v>
      </c>
      <c r="G692" s="14">
        <v>37900</v>
      </c>
      <c r="H692" s="14">
        <v>37900</v>
      </c>
    </row>
    <row r="693" spans="1:8" x14ac:dyDescent="0.3">
      <c r="A693" s="15" t="s">
        <v>193</v>
      </c>
      <c r="B693" s="16" t="s">
        <v>210</v>
      </c>
      <c r="C693" s="17" t="s">
        <v>211</v>
      </c>
      <c r="D693" s="17">
        <v>7</v>
      </c>
      <c r="E693" s="17" t="s">
        <v>13</v>
      </c>
      <c r="F693" s="18" t="s">
        <v>196</v>
      </c>
      <c r="G693" s="14">
        <v>30900</v>
      </c>
      <c r="H693" s="14">
        <v>30900</v>
      </c>
    </row>
    <row r="694" spans="1:8" x14ac:dyDescent="0.3">
      <c r="A694" s="15" t="s">
        <v>193</v>
      </c>
      <c r="B694" s="16" t="s">
        <v>210</v>
      </c>
      <c r="C694" s="17" t="s">
        <v>211</v>
      </c>
      <c r="D694" s="17">
        <v>9</v>
      </c>
      <c r="E694" s="17" t="s">
        <v>13</v>
      </c>
      <c r="F694" s="18" t="s">
        <v>196</v>
      </c>
      <c r="G694" s="14">
        <v>26900</v>
      </c>
      <c r="H694" s="14">
        <v>26900</v>
      </c>
    </row>
    <row r="695" spans="1:8" x14ac:dyDescent="0.3">
      <c r="A695" s="15" t="s">
        <v>193</v>
      </c>
      <c r="B695" s="16" t="s">
        <v>210</v>
      </c>
      <c r="C695" s="17" t="s">
        <v>211</v>
      </c>
      <c r="D695" s="17">
        <v>5</v>
      </c>
      <c r="E695" s="17" t="s">
        <v>13</v>
      </c>
      <c r="F695" s="18" t="s">
        <v>131</v>
      </c>
      <c r="G695" s="14">
        <v>35900</v>
      </c>
      <c r="H695" s="14">
        <v>35900</v>
      </c>
    </row>
    <row r="696" spans="1:8" x14ac:dyDescent="0.3">
      <c r="A696" s="15" t="s">
        <v>193</v>
      </c>
      <c r="B696" s="16" t="s">
        <v>210</v>
      </c>
      <c r="C696" s="17" t="s">
        <v>211</v>
      </c>
      <c r="D696" s="17">
        <v>7</v>
      </c>
      <c r="E696" s="17" t="s">
        <v>13</v>
      </c>
      <c r="F696" s="18" t="s">
        <v>131</v>
      </c>
      <c r="G696" s="14">
        <v>28900</v>
      </c>
      <c r="H696" s="14">
        <v>28900</v>
      </c>
    </row>
    <row r="697" spans="1:8" x14ac:dyDescent="0.3">
      <c r="A697" s="15" t="s">
        <v>193</v>
      </c>
      <c r="B697" s="16" t="s">
        <v>210</v>
      </c>
      <c r="C697" s="17" t="s">
        <v>211</v>
      </c>
      <c r="D697" s="17">
        <v>9</v>
      </c>
      <c r="E697" s="17" t="s">
        <v>13</v>
      </c>
      <c r="F697" s="18" t="s">
        <v>131</v>
      </c>
      <c r="G697" s="14">
        <v>24900</v>
      </c>
      <c r="H697" s="14">
        <v>24900</v>
      </c>
    </row>
    <row r="698" spans="1:8" x14ac:dyDescent="0.3">
      <c r="A698" s="15" t="s">
        <v>193</v>
      </c>
      <c r="B698" s="16" t="s">
        <v>210</v>
      </c>
      <c r="C698" s="17" t="s">
        <v>212</v>
      </c>
      <c r="D698" s="17">
        <v>5</v>
      </c>
      <c r="E698" s="17" t="s">
        <v>13</v>
      </c>
      <c r="F698" s="18" t="s">
        <v>173</v>
      </c>
      <c r="G698" s="14">
        <v>37900</v>
      </c>
      <c r="H698" s="14">
        <v>37900</v>
      </c>
    </row>
    <row r="699" spans="1:8" x14ac:dyDescent="0.3">
      <c r="A699" s="15" t="s">
        <v>193</v>
      </c>
      <c r="B699" s="16" t="s">
        <v>210</v>
      </c>
      <c r="C699" s="17" t="s">
        <v>212</v>
      </c>
      <c r="D699" s="17">
        <v>7</v>
      </c>
      <c r="E699" s="17" t="s">
        <v>13</v>
      </c>
      <c r="F699" s="18" t="s">
        <v>173</v>
      </c>
      <c r="G699" s="14">
        <v>30900</v>
      </c>
      <c r="H699" s="14">
        <v>30900</v>
      </c>
    </row>
    <row r="700" spans="1:8" x14ac:dyDescent="0.3">
      <c r="A700" s="15" t="s">
        <v>193</v>
      </c>
      <c r="B700" s="16" t="s">
        <v>210</v>
      </c>
      <c r="C700" s="17" t="s">
        <v>212</v>
      </c>
      <c r="D700" s="17">
        <v>9</v>
      </c>
      <c r="E700" s="17" t="s">
        <v>13</v>
      </c>
      <c r="F700" s="18" t="s">
        <v>173</v>
      </c>
      <c r="G700" s="14">
        <v>26900</v>
      </c>
      <c r="H700" s="14">
        <v>26900</v>
      </c>
    </row>
    <row r="701" spans="1:8" x14ac:dyDescent="0.3">
      <c r="A701" s="15" t="s">
        <v>193</v>
      </c>
      <c r="B701" s="16" t="s">
        <v>210</v>
      </c>
      <c r="C701" s="17" t="s">
        <v>212</v>
      </c>
      <c r="D701" s="17">
        <v>5</v>
      </c>
      <c r="E701" s="17" t="s">
        <v>13</v>
      </c>
      <c r="F701" s="18" t="s">
        <v>14</v>
      </c>
      <c r="G701" s="14">
        <v>39900</v>
      </c>
      <c r="H701" s="14">
        <v>39900</v>
      </c>
    </row>
    <row r="702" spans="1:8" x14ac:dyDescent="0.3">
      <c r="A702" s="15" t="s">
        <v>193</v>
      </c>
      <c r="B702" s="16" t="s">
        <v>210</v>
      </c>
      <c r="C702" s="17" t="s">
        <v>212</v>
      </c>
      <c r="D702" s="17">
        <v>6</v>
      </c>
      <c r="E702" s="17" t="s">
        <v>13</v>
      </c>
      <c r="F702" s="18" t="s">
        <v>14</v>
      </c>
      <c r="G702" s="14">
        <v>36900</v>
      </c>
      <c r="H702" s="14">
        <v>36900</v>
      </c>
    </row>
    <row r="703" spans="1:8" x14ac:dyDescent="0.3">
      <c r="A703" s="15" t="s">
        <v>193</v>
      </c>
      <c r="B703" s="16" t="s">
        <v>210</v>
      </c>
      <c r="C703" s="17" t="s">
        <v>212</v>
      </c>
      <c r="D703" s="17">
        <v>7</v>
      </c>
      <c r="E703" s="17" t="s">
        <v>13</v>
      </c>
      <c r="F703" s="18" t="s">
        <v>14</v>
      </c>
      <c r="G703" s="14">
        <v>32900</v>
      </c>
      <c r="H703" s="14">
        <v>32900</v>
      </c>
    </row>
    <row r="704" spans="1:8" x14ac:dyDescent="0.3">
      <c r="A704" s="15" t="s">
        <v>193</v>
      </c>
      <c r="B704" s="16" t="s">
        <v>210</v>
      </c>
      <c r="C704" s="17" t="s">
        <v>212</v>
      </c>
      <c r="D704" s="17">
        <v>9</v>
      </c>
      <c r="E704" s="17" t="s">
        <v>13</v>
      </c>
      <c r="F704" s="18" t="s">
        <v>14</v>
      </c>
      <c r="G704" s="14">
        <v>28900</v>
      </c>
      <c r="H704" s="14">
        <v>28900</v>
      </c>
    </row>
    <row r="705" spans="1:8" x14ac:dyDescent="0.3">
      <c r="A705" s="15" t="s">
        <v>193</v>
      </c>
      <c r="B705" s="16" t="s">
        <v>210</v>
      </c>
      <c r="C705" s="17" t="s">
        <v>212</v>
      </c>
      <c r="D705" s="17">
        <v>5</v>
      </c>
      <c r="E705" s="17" t="s">
        <v>13</v>
      </c>
      <c r="F705" s="18" t="s">
        <v>196</v>
      </c>
      <c r="G705" s="14">
        <v>37900</v>
      </c>
      <c r="H705" s="14">
        <v>37900</v>
      </c>
    </row>
    <row r="706" spans="1:8" x14ac:dyDescent="0.3">
      <c r="A706" s="15" t="s">
        <v>193</v>
      </c>
      <c r="B706" s="16" t="s">
        <v>210</v>
      </c>
      <c r="C706" s="17" t="s">
        <v>212</v>
      </c>
      <c r="D706" s="17">
        <v>7</v>
      </c>
      <c r="E706" s="17" t="s">
        <v>13</v>
      </c>
      <c r="F706" s="18" t="s">
        <v>196</v>
      </c>
      <c r="G706" s="14">
        <v>30900</v>
      </c>
      <c r="H706" s="14">
        <v>30900</v>
      </c>
    </row>
    <row r="707" spans="1:8" x14ac:dyDescent="0.3">
      <c r="A707" s="15" t="s">
        <v>193</v>
      </c>
      <c r="B707" s="16" t="s">
        <v>210</v>
      </c>
      <c r="C707" s="17" t="s">
        <v>212</v>
      </c>
      <c r="D707" s="17">
        <v>9</v>
      </c>
      <c r="E707" s="17" t="s">
        <v>13</v>
      </c>
      <c r="F707" s="18" t="s">
        <v>196</v>
      </c>
      <c r="G707" s="14">
        <v>26900</v>
      </c>
      <c r="H707" s="14">
        <v>26900</v>
      </c>
    </row>
    <row r="708" spans="1:8" x14ac:dyDescent="0.3">
      <c r="A708" s="15" t="s">
        <v>193</v>
      </c>
      <c r="B708" s="16" t="s">
        <v>210</v>
      </c>
      <c r="C708" s="17" t="s">
        <v>212</v>
      </c>
      <c r="D708" s="17">
        <v>5</v>
      </c>
      <c r="E708" s="17" t="s">
        <v>13</v>
      </c>
      <c r="F708" s="18" t="s">
        <v>131</v>
      </c>
      <c r="G708" s="14">
        <v>35900</v>
      </c>
      <c r="H708" s="14">
        <v>35900</v>
      </c>
    </row>
    <row r="709" spans="1:8" x14ac:dyDescent="0.3">
      <c r="A709" s="15" t="s">
        <v>193</v>
      </c>
      <c r="B709" s="16" t="s">
        <v>210</v>
      </c>
      <c r="C709" s="17" t="s">
        <v>212</v>
      </c>
      <c r="D709" s="17">
        <v>7</v>
      </c>
      <c r="E709" s="17" t="s">
        <v>13</v>
      </c>
      <c r="F709" s="18" t="s">
        <v>131</v>
      </c>
      <c r="G709" s="14">
        <v>28900</v>
      </c>
      <c r="H709" s="14">
        <v>28900</v>
      </c>
    </row>
    <row r="710" spans="1:8" x14ac:dyDescent="0.3">
      <c r="A710" s="15" t="s">
        <v>193</v>
      </c>
      <c r="B710" s="16" t="s">
        <v>210</v>
      </c>
      <c r="C710" s="17" t="s">
        <v>212</v>
      </c>
      <c r="D710" s="17">
        <v>9</v>
      </c>
      <c r="E710" s="17" t="s">
        <v>13</v>
      </c>
      <c r="F710" s="18" t="s">
        <v>131</v>
      </c>
      <c r="G710" s="14">
        <v>24900</v>
      </c>
      <c r="H710" s="14">
        <v>24900</v>
      </c>
    </row>
    <row r="711" spans="1:8" x14ac:dyDescent="0.3">
      <c r="A711" s="15" t="s">
        <v>193</v>
      </c>
      <c r="B711" s="16" t="s">
        <v>210</v>
      </c>
      <c r="C711" s="17" t="s">
        <v>213</v>
      </c>
      <c r="D711" s="17">
        <v>5</v>
      </c>
      <c r="E711" s="17" t="s">
        <v>13</v>
      </c>
      <c r="F711" s="18" t="s">
        <v>173</v>
      </c>
      <c r="G711" s="14">
        <v>31900</v>
      </c>
      <c r="H711" s="14">
        <v>31900</v>
      </c>
    </row>
    <row r="712" spans="1:8" x14ac:dyDescent="0.3">
      <c r="A712" s="15" t="s">
        <v>193</v>
      </c>
      <c r="B712" s="16" t="s">
        <v>210</v>
      </c>
      <c r="C712" s="17" t="s">
        <v>213</v>
      </c>
      <c r="D712" s="17">
        <v>7</v>
      </c>
      <c r="E712" s="17" t="s">
        <v>13</v>
      </c>
      <c r="F712" s="18" t="s">
        <v>173</v>
      </c>
      <c r="G712" s="14">
        <v>24900</v>
      </c>
      <c r="H712" s="14">
        <v>24900</v>
      </c>
    </row>
    <row r="713" spans="1:8" x14ac:dyDescent="0.3">
      <c r="A713" s="15" t="s">
        <v>193</v>
      </c>
      <c r="B713" s="16" t="s">
        <v>210</v>
      </c>
      <c r="C713" s="17" t="s">
        <v>213</v>
      </c>
      <c r="D713" s="17">
        <v>9</v>
      </c>
      <c r="E713" s="17" t="s">
        <v>13</v>
      </c>
      <c r="F713" s="18" t="s">
        <v>173</v>
      </c>
      <c r="G713" s="14">
        <v>20900</v>
      </c>
      <c r="H713" s="14">
        <v>20900</v>
      </c>
    </row>
    <row r="714" spans="1:8" x14ac:dyDescent="0.3">
      <c r="A714" s="15" t="s">
        <v>193</v>
      </c>
      <c r="B714" s="16" t="s">
        <v>210</v>
      </c>
      <c r="C714" s="17" t="s">
        <v>213</v>
      </c>
      <c r="D714" s="17">
        <v>5</v>
      </c>
      <c r="E714" s="17" t="s">
        <v>13</v>
      </c>
      <c r="F714" s="18" t="s">
        <v>14</v>
      </c>
      <c r="G714" s="14">
        <v>33900</v>
      </c>
      <c r="H714" s="14">
        <v>33900</v>
      </c>
    </row>
    <row r="715" spans="1:8" x14ac:dyDescent="0.3">
      <c r="A715" s="15" t="s">
        <v>193</v>
      </c>
      <c r="B715" s="16" t="s">
        <v>210</v>
      </c>
      <c r="C715" s="17" t="s">
        <v>213</v>
      </c>
      <c r="D715" s="17">
        <v>6</v>
      </c>
      <c r="E715" s="17" t="s">
        <v>13</v>
      </c>
      <c r="F715" s="18" t="s">
        <v>14</v>
      </c>
      <c r="G715" s="14">
        <v>31900</v>
      </c>
      <c r="H715" s="14">
        <v>31900</v>
      </c>
    </row>
    <row r="716" spans="1:8" x14ac:dyDescent="0.3">
      <c r="A716" s="15" t="s">
        <v>193</v>
      </c>
      <c r="B716" s="16" t="s">
        <v>210</v>
      </c>
      <c r="C716" s="17" t="s">
        <v>213</v>
      </c>
      <c r="D716" s="17">
        <v>7</v>
      </c>
      <c r="E716" s="17" t="s">
        <v>13</v>
      </c>
      <c r="F716" s="18" t="s">
        <v>14</v>
      </c>
      <c r="G716" s="14">
        <v>26900</v>
      </c>
      <c r="H716" s="14">
        <v>26900</v>
      </c>
    </row>
    <row r="717" spans="1:8" x14ac:dyDescent="0.3">
      <c r="A717" s="15" t="s">
        <v>193</v>
      </c>
      <c r="B717" s="16" t="s">
        <v>210</v>
      </c>
      <c r="C717" s="17" t="s">
        <v>213</v>
      </c>
      <c r="D717" s="17">
        <v>9</v>
      </c>
      <c r="E717" s="17" t="s">
        <v>13</v>
      </c>
      <c r="F717" s="18" t="s">
        <v>14</v>
      </c>
      <c r="G717" s="14">
        <v>22900</v>
      </c>
      <c r="H717" s="14">
        <v>22900</v>
      </c>
    </row>
    <row r="718" spans="1:8" x14ac:dyDescent="0.3">
      <c r="A718" s="15" t="s">
        <v>193</v>
      </c>
      <c r="B718" s="16" t="s">
        <v>210</v>
      </c>
      <c r="C718" s="17" t="s">
        <v>213</v>
      </c>
      <c r="D718" s="17">
        <v>5</v>
      </c>
      <c r="E718" s="17" t="s">
        <v>13</v>
      </c>
      <c r="F718" s="18" t="s">
        <v>196</v>
      </c>
      <c r="G718" s="14">
        <v>31900</v>
      </c>
      <c r="H718" s="14">
        <v>31900</v>
      </c>
    </row>
    <row r="719" spans="1:8" x14ac:dyDescent="0.3">
      <c r="A719" s="15" t="s">
        <v>193</v>
      </c>
      <c r="B719" s="16" t="s">
        <v>210</v>
      </c>
      <c r="C719" s="17" t="s">
        <v>213</v>
      </c>
      <c r="D719" s="17">
        <v>7</v>
      </c>
      <c r="E719" s="17" t="s">
        <v>13</v>
      </c>
      <c r="F719" s="18" t="s">
        <v>196</v>
      </c>
      <c r="G719" s="14">
        <v>24900</v>
      </c>
      <c r="H719" s="14">
        <v>24900</v>
      </c>
    </row>
    <row r="720" spans="1:8" x14ac:dyDescent="0.3">
      <c r="A720" s="15" t="s">
        <v>193</v>
      </c>
      <c r="B720" s="16" t="s">
        <v>210</v>
      </c>
      <c r="C720" s="17" t="s">
        <v>213</v>
      </c>
      <c r="D720" s="17">
        <v>9</v>
      </c>
      <c r="E720" s="17" t="s">
        <v>13</v>
      </c>
      <c r="F720" s="18" t="s">
        <v>196</v>
      </c>
      <c r="G720" s="14">
        <v>20900</v>
      </c>
      <c r="H720" s="14">
        <v>20900</v>
      </c>
    </row>
    <row r="721" spans="1:8" x14ac:dyDescent="0.3">
      <c r="A721" s="15" t="s">
        <v>193</v>
      </c>
      <c r="B721" s="16" t="s">
        <v>210</v>
      </c>
      <c r="C721" s="17" t="s">
        <v>213</v>
      </c>
      <c r="D721" s="17">
        <v>5</v>
      </c>
      <c r="E721" s="17" t="s">
        <v>13</v>
      </c>
      <c r="F721" s="18" t="s">
        <v>131</v>
      </c>
      <c r="G721" s="14">
        <v>29900</v>
      </c>
      <c r="H721" s="14">
        <v>29900</v>
      </c>
    </row>
    <row r="722" spans="1:8" x14ac:dyDescent="0.3">
      <c r="A722" s="15" t="s">
        <v>193</v>
      </c>
      <c r="B722" s="16" t="s">
        <v>210</v>
      </c>
      <c r="C722" s="17" t="s">
        <v>213</v>
      </c>
      <c r="D722" s="17">
        <v>7</v>
      </c>
      <c r="E722" s="17" t="s">
        <v>13</v>
      </c>
      <c r="F722" s="18" t="s">
        <v>131</v>
      </c>
      <c r="G722" s="14">
        <v>22900</v>
      </c>
      <c r="H722" s="14">
        <v>22900</v>
      </c>
    </row>
    <row r="723" spans="1:8" x14ac:dyDescent="0.3">
      <c r="A723" s="15" t="s">
        <v>193</v>
      </c>
      <c r="B723" s="16" t="s">
        <v>210</v>
      </c>
      <c r="C723" s="17" t="s">
        <v>213</v>
      </c>
      <c r="D723" s="17">
        <v>9</v>
      </c>
      <c r="E723" s="17" t="s">
        <v>13</v>
      </c>
      <c r="F723" s="18" t="s">
        <v>131</v>
      </c>
      <c r="G723" s="14">
        <v>18900</v>
      </c>
      <c r="H723" s="14">
        <v>18900</v>
      </c>
    </row>
    <row r="724" spans="1:8" x14ac:dyDescent="0.3">
      <c r="A724" s="15" t="s">
        <v>193</v>
      </c>
      <c r="B724" s="16" t="s">
        <v>214</v>
      </c>
      <c r="C724" s="17" t="s">
        <v>215</v>
      </c>
      <c r="D724" s="17">
        <v>5</v>
      </c>
      <c r="E724" s="17" t="s">
        <v>13</v>
      </c>
      <c r="F724" s="18" t="s">
        <v>173</v>
      </c>
      <c r="G724" s="14">
        <v>112900</v>
      </c>
      <c r="H724" s="14">
        <v>102900</v>
      </c>
    </row>
    <row r="725" spans="1:8" x14ac:dyDescent="0.3">
      <c r="A725" s="15" t="s">
        <v>193</v>
      </c>
      <c r="B725" s="16" t="s">
        <v>214</v>
      </c>
      <c r="C725" s="17" t="s">
        <v>215</v>
      </c>
      <c r="D725" s="17">
        <v>7</v>
      </c>
      <c r="E725" s="17" t="s">
        <v>13</v>
      </c>
      <c r="F725" s="18" t="s">
        <v>173</v>
      </c>
      <c r="G725" s="14">
        <v>89900</v>
      </c>
      <c r="H725" s="14">
        <v>79900</v>
      </c>
    </row>
    <row r="726" spans="1:8" x14ac:dyDescent="0.3">
      <c r="A726" s="15" t="s">
        <v>193</v>
      </c>
      <c r="B726" s="16" t="s">
        <v>214</v>
      </c>
      <c r="C726" s="17" t="s">
        <v>215</v>
      </c>
      <c r="D726" s="17">
        <v>5</v>
      </c>
      <c r="E726" s="17" t="s">
        <v>13</v>
      </c>
      <c r="F726" s="18" t="s">
        <v>14</v>
      </c>
      <c r="G726" s="14">
        <v>114900</v>
      </c>
      <c r="H726" s="14">
        <v>104900</v>
      </c>
    </row>
    <row r="727" spans="1:8" x14ac:dyDescent="0.3">
      <c r="A727" s="15" t="s">
        <v>193</v>
      </c>
      <c r="B727" s="16" t="s">
        <v>214</v>
      </c>
      <c r="C727" s="17" t="s">
        <v>215</v>
      </c>
      <c r="D727" s="17">
        <v>7</v>
      </c>
      <c r="E727" s="17" t="s">
        <v>13</v>
      </c>
      <c r="F727" s="18" t="s">
        <v>14</v>
      </c>
      <c r="G727" s="14">
        <v>91900</v>
      </c>
      <c r="H727" s="14">
        <v>81900</v>
      </c>
    </row>
    <row r="728" spans="1:8" x14ac:dyDescent="0.3">
      <c r="A728" s="15" t="s">
        <v>193</v>
      </c>
      <c r="B728" s="16" t="s">
        <v>214</v>
      </c>
      <c r="C728" s="17" t="s">
        <v>215</v>
      </c>
      <c r="D728" s="17">
        <v>5</v>
      </c>
      <c r="E728" s="17" t="s">
        <v>13</v>
      </c>
      <c r="F728" s="18" t="s">
        <v>196</v>
      </c>
      <c r="G728" s="14">
        <v>111900</v>
      </c>
      <c r="H728" s="14">
        <v>101900</v>
      </c>
    </row>
    <row r="729" spans="1:8" x14ac:dyDescent="0.3">
      <c r="A729" s="15" t="s">
        <v>193</v>
      </c>
      <c r="B729" s="16" t="s">
        <v>214</v>
      </c>
      <c r="C729" s="17" t="s">
        <v>215</v>
      </c>
      <c r="D729" s="17">
        <v>7</v>
      </c>
      <c r="E729" s="17" t="s">
        <v>13</v>
      </c>
      <c r="F729" s="18" t="s">
        <v>196</v>
      </c>
      <c r="G729" s="14">
        <v>88900</v>
      </c>
      <c r="H729" s="14">
        <v>78900</v>
      </c>
    </row>
    <row r="730" spans="1:8" x14ac:dyDescent="0.3">
      <c r="A730" s="15" t="s">
        <v>193</v>
      </c>
      <c r="B730" s="16" t="s">
        <v>214</v>
      </c>
      <c r="C730" s="17" t="s">
        <v>215</v>
      </c>
      <c r="D730" s="17">
        <v>5</v>
      </c>
      <c r="E730" s="17" t="s">
        <v>13</v>
      </c>
      <c r="F730" s="18" t="s">
        <v>131</v>
      </c>
      <c r="G730" s="14">
        <v>109900</v>
      </c>
      <c r="H730" s="14">
        <v>99900</v>
      </c>
    </row>
    <row r="731" spans="1:8" x14ac:dyDescent="0.3">
      <c r="A731" s="15" t="s">
        <v>193</v>
      </c>
      <c r="B731" s="16" t="s">
        <v>214</v>
      </c>
      <c r="C731" s="17" t="s">
        <v>215</v>
      </c>
      <c r="D731" s="17">
        <v>7</v>
      </c>
      <c r="E731" s="17" t="s">
        <v>13</v>
      </c>
      <c r="F731" s="18" t="s">
        <v>131</v>
      </c>
      <c r="G731" s="14">
        <v>86900</v>
      </c>
      <c r="H731" s="14">
        <v>76900</v>
      </c>
    </row>
    <row r="732" spans="1:8" x14ac:dyDescent="0.3">
      <c r="A732" s="15" t="s">
        <v>193</v>
      </c>
      <c r="B732" s="16" t="s">
        <v>214</v>
      </c>
      <c r="C732" s="17" t="s">
        <v>216</v>
      </c>
      <c r="D732" s="17">
        <v>5</v>
      </c>
      <c r="E732" s="17" t="s">
        <v>13</v>
      </c>
      <c r="F732" s="18" t="s">
        <v>173</v>
      </c>
      <c r="G732" s="14">
        <v>142900</v>
      </c>
      <c r="H732" s="14">
        <v>132900</v>
      </c>
    </row>
    <row r="733" spans="1:8" x14ac:dyDescent="0.3">
      <c r="A733" s="15" t="s">
        <v>193</v>
      </c>
      <c r="B733" s="16" t="s">
        <v>214</v>
      </c>
      <c r="C733" s="17" t="s">
        <v>216</v>
      </c>
      <c r="D733" s="17">
        <v>7</v>
      </c>
      <c r="E733" s="17" t="s">
        <v>13</v>
      </c>
      <c r="F733" s="18" t="s">
        <v>173</v>
      </c>
      <c r="G733" s="14">
        <v>112900</v>
      </c>
      <c r="H733" s="14">
        <v>102900</v>
      </c>
    </row>
    <row r="734" spans="1:8" x14ac:dyDescent="0.3">
      <c r="A734" s="15" t="s">
        <v>193</v>
      </c>
      <c r="B734" s="16" t="s">
        <v>214</v>
      </c>
      <c r="C734" s="17" t="s">
        <v>216</v>
      </c>
      <c r="D734" s="17">
        <v>5</v>
      </c>
      <c r="E734" s="17" t="s">
        <v>13</v>
      </c>
      <c r="F734" s="18" t="s">
        <v>14</v>
      </c>
      <c r="G734" s="14">
        <v>144900</v>
      </c>
      <c r="H734" s="14">
        <v>134900</v>
      </c>
    </row>
    <row r="735" spans="1:8" x14ac:dyDescent="0.3">
      <c r="A735" s="15" t="s">
        <v>193</v>
      </c>
      <c r="B735" s="16" t="s">
        <v>214</v>
      </c>
      <c r="C735" s="17" t="s">
        <v>216</v>
      </c>
      <c r="D735" s="17">
        <v>7</v>
      </c>
      <c r="E735" s="17" t="s">
        <v>13</v>
      </c>
      <c r="F735" s="18" t="s">
        <v>14</v>
      </c>
      <c r="G735" s="14">
        <v>114900</v>
      </c>
      <c r="H735" s="14">
        <v>104900</v>
      </c>
    </row>
    <row r="736" spans="1:8" x14ac:dyDescent="0.3">
      <c r="A736" s="15" t="s">
        <v>193</v>
      </c>
      <c r="B736" s="16" t="s">
        <v>214</v>
      </c>
      <c r="C736" s="17" t="s">
        <v>216</v>
      </c>
      <c r="D736" s="17">
        <v>5</v>
      </c>
      <c r="E736" s="17" t="s">
        <v>13</v>
      </c>
      <c r="F736" s="18" t="s">
        <v>196</v>
      </c>
      <c r="G736" s="14">
        <v>140900</v>
      </c>
      <c r="H736" s="14">
        <v>130900</v>
      </c>
    </row>
    <row r="737" spans="1:8" x14ac:dyDescent="0.3">
      <c r="A737" s="15" t="s">
        <v>193</v>
      </c>
      <c r="B737" s="16" t="s">
        <v>214</v>
      </c>
      <c r="C737" s="17" t="s">
        <v>216</v>
      </c>
      <c r="D737" s="17">
        <v>7</v>
      </c>
      <c r="E737" s="17" t="s">
        <v>13</v>
      </c>
      <c r="F737" s="18" t="s">
        <v>196</v>
      </c>
      <c r="G737" s="14">
        <v>110900</v>
      </c>
      <c r="H737" s="14">
        <v>100900</v>
      </c>
    </row>
    <row r="738" spans="1:8" x14ac:dyDescent="0.3">
      <c r="A738" s="15" t="s">
        <v>193</v>
      </c>
      <c r="B738" s="16" t="s">
        <v>214</v>
      </c>
      <c r="C738" s="17" t="s">
        <v>216</v>
      </c>
      <c r="D738" s="17">
        <v>5</v>
      </c>
      <c r="E738" s="17" t="s">
        <v>13</v>
      </c>
      <c r="F738" s="18" t="s">
        <v>131</v>
      </c>
      <c r="G738" s="14">
        <v>138900</v>
      </c>
      <c r="H738" s="14">
        <v>128900</v>
      </c>
    </row>
    <row r="739" spans="1:8" x14ac:dyDescent="0.3">
      <c r="A739" s="15" t="s">
        <v>193</v>
      </c>
      <c r="B739" s="16" t="s">
        <v>214</v>
      </c>
      <c r="C739" s="17" t="s">
        <v>216</v>
      </c>
      <c r="D739" s="17">
        <v>7</v>
      </c>
      <c r="E739" s="17" t="s">
        <v>13</v>
      </c>
      <c r="F739" s="18" t="s">
        <v>131</v>
      </c>
      <c r="G739" s="14">
        <v>108900</v>
      </c>
      <c r="H739" s="14">
        <v>98900</v>
      </c>
    </row>
    <row r="740" spans="1:8" x14ac:dyDescent="0.3">
      <c r="A740" s="15" t="s">
        <v>193</v>
      </c>
      <c r="B740" s="16" t="s">
        <v>214</v>
      </c>
      <c r="C740" s="17" t="s">
        <v>217</v>
      </c>
      <c r="D740" s="17">
        <v>5</v>
      </c>
      <c r="E740" s="17" t="s">
        <v>13</v>
      </c>
      <c r="F740" s="18" t="s">
        <v>173</v>
      </c>
      <c r="G740" s="14">
        <v>124900</v>
      </c>
      <c r="H740" s="14">
        <v>114900</v>
      </c>
    </row>
    <row r="741" spans="1:8" x14ac:dyDescent="0.3">
      <c r="A741" s="15" t="s">
        <v>193</v>
      </c>
      <c r="B741" s="16" t="s">
        <v>214</v>
      </c>
      <c r="C741" s="17" t="s">
        <v>217</v>
      </c>
      <c r="D741" s="17">
        <v>7</v>
      </c>
      <c r="E741" s="17" t="s">
        <v>13</v>
      </c>
      <c r="F741" s="18" t="s">
        <v>173</v>
      </c>
      <c r="G741" s="14">
        <v>98900</v>
      </c>
      <c r="H741" s="14">
        <v>88900</v>
      </c>
    </row>
    <row r="742" spans="1:8" x14ac:dyDescent="0.3">
      <c r="A742" s="15" t="s">
        <v>193</v>
      </c>
      <c r="B742" s="16" t="s">
        <v>214</v>
      </c>
      <c r="C742" s="17" t="s">
        <v>217</v>
      </c>
      <c r="D742" s="17">
        <v>5</v>
      </c>
      <c r="E742" s="17" t="s">
        <v>13</v>
      </c>
      <c r="F742" s="18" t="s">
        <v>14</v>
      </c>
      <c r="G742" s="14">
        <v>126900</v>
      </c>
      <c r="H742" s="14">
        <v>116900</v>
      </c>
    </row>
    <row r="743" spans="1:8" x14ac:dyDescent="0.3">
      <c r="A743" s="15" t="s">
        <v>193</v>
      </c>
      <c r="B743" s="16" t="s">
        <v>214</v>
      </c>
      <c r="C743" s="17" t="s">
        <v>217</v>
      </c>
      <c r="D743" s="17">
        <v>7</v>
      </c>
      <c r="E743" s="17" t="s">
        <v>13</v>
      </c>
      <c r="F743" s="18" t="s">
        <v>14</v>
      </c>
      <c r="G743" s="14">
        <v>100900</v>
      </c>
      <c r="H743" s="14">
        <v>90900</v>
      </c>
    </row>
    <row r="744" spans="1:8" x14ac:dyDescent="0.3">
      <c r="A744" s="15" t="s">
        <v>193</v>
      </c>
      <c r="B744" s="16" t="s">
        <v>214</v>
      </c>
      <c r="C744" s="17" t="s">
        <v>217</v>
      </c>
      <c r="D744" s="17">
        <v>5</v>
      </c>
      <c r="E744" s="17" t="s">
        <v>13</v>
      </c>
      <c r="F744" s="18" t="s">
        <v>196</v>
      </c>
      <c r="G744" s="14">
        <v>123900</v>
      </c>
      <c r="H744" s="14">
        <v>113900</v>
      </c>
    </row>
    <row r="745" spans="1:8" x14ac:dyDescent="0.3">
      <c r="A745" s="15" t="s">
        <v>193</v>
      </c>
      <c r="B745" s="16" t="s">
        <v>214</v>
      </c>
      <c r="C745" s="17" t="s">
        <v>217</v>
      </c>
      <c r="D745" s="17">
        <v>7</v>
      </c>
      <c r="E745" s="17" t="s">
        <v>13</v>
      </c>
      <c r="F745" s="18" t="s">
        <v>196</v>
      </c>
      <c r="G745" s="14">
        <v>97900</v>
      </c>
      <c r="H745" s="14">
        <v>87900</v>
      </c>
    </row>
    <row r="746" spans="1:8" x14ac:dyDescent="0.3">
      <c r="A746" s="15" t="s">
        <v>193</v>
      </c>
      <c r="B746" s="16" t="s">
        <v>214</v>
      </c>
      <c r="C746" s="17" t="s">
        <v>217</v>
      </c>
      <c r="D746" s="17">
        <v>5</v>
      </c>
      <c r="E746" s="17" t="s">
        <v>13</v>
      </c>
      <c r="F746" s="18" t="s">
        <v>131</v>
      </c>
      <c r="G746" s="14">
        <v>121900</v>
      </c>
      <c r="H746" s="14">
        <v>111900</v>
      </c>
    </row>
    <row r="747" spans="1:8" x14ac:dyDescent="0.3">
      <c r="A747" s="15" t="s">
        <v>193</v>
      </c>
      <c r="B747" s="16" t="s">
        <v>214</v>
      </c>
      <c r="C747" s="17" t="s">
        <v>217</v>
      </c>
      <c r="D747" s="17">
        <v>7</v>
      </c>
      <c r="E747" s="17" t="s">
        <v>13</v>
      </c>
      <c r="F747" s="18" t="s">
        <v>131</v>
      </c>
      <c r="G747" s="14">
        <v>95900</v>
      </c>
      <c r="H747" s="14">
        <v>85900</v>
      </c>
    </row>
    <row r="748" spans="1:8" x14ac:dyDescent="0.3">
      <c r="A748" s="15" t="s">
        <v>193</v>
      </c>
      <c r="B748" s="16" t="s">
        <v>214</v>
      </c>
      <c r="C748" s="17" t="s">
        <v>218</v>
      </c>
      <c r="D748" s="17">
        <v>5</v>
      </c>
      <c r="E748" s="17" t="s">
        <v>13</v>
      </c>
      <c r="F748" s="18" t="s">
        <v>173</v>
      </c>
      <c r="G748" s="14">
        <v>156900</v>
      </c>
      <c r="H748" s="14">
        <v>146900</v>
      </c>
    </row>
    <row r="749" spans="1:8" x14ac:dyDescent="0.3">
      <c r="A749" s="15" t="s">
        <v>193</v>
      </c>
      <c r="B749" s="16" t="s">
        <v>214</v>
      </c>
      <c r="C749" s="17" t="s">
        <v>218</v>
      </c>
      <c r="D749" s="17">
        <v>7</v>
      </c>
      <c r="E749" s="17" t="s">
        <v>13</v>
      </c>
      <c r="F749" s="18" t="s">
        <v>173</v>
      </c>
      <c r="G749" s="14">
        <v>123900</v>
      </c>
      <c r="H749" s="14">
        <v>113900</v>
      </c>
    </row>
    <row r="750" spans="1:8" x14ac:dyDescent="0.3">
      <c r="A750" s="15" t="s">
        <v>193</v>
      </c>
      <c r="B750" s="16" t="s">
        <v>214</v>
      </c>
      <c r="C750" s="17" t="s">
        <v>218</v>
      </c>
      <c r="D750" s="17">
        <v>5</v>
      </c>
      <c r="E750" s="17" t="s">
        <v>13</v>
      </c>
      <c r="F750" s="18" t="s">
        <v>14</v>
      </c>
      <c r="G750" s="14">
        <v>158900</v>
      </c>
      <c r="H750" s="14">
        <v>148900</v>
      </c>
    </row>
    <row r="751" spans="1:8" x14ac:dyDescent="0.3">
      <c r="A751" s="15" t="s">
        <v>193</v>
      </c>
      <c r="B751" s="16" t="s">
        <v>214</v>
      </c>
      <c r="C751" s="17" t="s">
        <v>218</v>
      </c>
      <c r="D751" s="17">
        <v>7</v>
      </c>
      <c r="E751" s="17" t="s">
        <v>13</v>
      </c>
      <c r="F751" s="18" t="s">
        <v>14</v>
      </c>
      <c r="G751" s="14">
        <v>125900</v>
      </c>
      <c r="H751" s="14">
        <v>115900</v>
      </c>
    </row>
    <row r="752" spans="1:8" x14ac:dyDescent="0.3">
      <c r="A752" s="15" t="s">
        <v>193</v>
      </c>
      <c r="B752" s="16" t="s">
        <v>214</v>
      </c>
      <c r="C752" s="17" t="s">
        <v>218</v>
      </c>
      <c r="D752" s="17">
        <v>5</v>
      </c>
      <c r="E752" s="17" t="s">
        <v>13</v>
      </c>
      <c r="F752" s="18" t="s">
        <v>196</v>
      </c>
      <c r="G752" s="14">
        <v>154900</v>
      </c>
      <c r="H752" s="14">
        <v>144900</v>
      </c>
    </row>
    <row r="753" spans="1:8" x14ac:dyDescent="0.3">
      <c r="A753" s="15" t="s">
        <v>193</v>
      </c>
      <c r="B753" s="16" t="s">
        <v>214</v>
      </c>
      <c r="C753" s="17" t="s">
        <v>218</v>
      </c>
      <c r="D753" s="17">
        <v>7</v>
      </c>
      <c r="E753" s="17" t="s">
        <v>13</v>
      </c>
      <c r="F753" s="18" t="s">
        <v>196</v>
      </c>
      <c r="G753" s="14">
        <v>121900</v>
      </c>
      <c r="H753" s="14">
        <v>111900</v>
      </c>
    </row>
    <row r="754" spans="1:8" x14ac:dyDescent="0.3">
      <c r="A754" s="15" t="s">
        <v>193</v>
      </c>
      <c r="B754" s="16" t="s">
        <v>214</v>
      </c>
      <c r="C754" s="17" t="s">
        <v>218</v>
      </c>
      <c r="D754" s="17">
        <v>5</v>
      </c>
      <c r="E754" s="17" t="s">
        <v>13</v>
      </c>
      <c r="F754" s="18" t="s">
        <v>131</v>
      </c>
      <c r="G754" s="14">
        <v>152900</v>
      </c>
      <c r="H754" s="14">
        <v>142900</v>
      </c>
    </row>
    <row r="755" spans="1:8" x14ac:dyDescent="0.3">
      <c r="A755" s="15" t="s">
        <v>193</v>
      </c>
      <c r="B755" s="16" t="s">
        <v>214</v>
      </c>
      <c r="C755" s="17" t="s">
        <v>218</v>
      </c>
      <c r="D755" s="17">
        <v>7</v>
      </c>
      <c r="E755" s="17" t="s">
        <v>13</v>
      </c>
      <c r="F755" s="18" t="s">
        <v>131</v>
      </c>
      <c r="G755" s="14">
        <v>119900</v>
      </c>
      <c r="H755" s="14">
        <v>109900</v>
      </c>
    </row>
    <row r="756" spans="1:8" x14ac:dyDescent="0.3">
      <c r="A756" s="15" t="s">
        <v>193</v>
      </c>
      <c r="B756" s="16" t="s">
        <v>214</v>
      </c>
      <c r="C756" s="17" t="s">
        <v>219</v>
      </c>
      <c r="D756" s="17">
        <v>5</v>
      </c>
      <c r="E756" s="17" t="s">
        <v>13</v>
      </c>
      <c r="F756" s="18" t="s">
        <v>173</v>
      </c>
      <c r="G756" s="14">
        <v>105900</v>
      </c>
      <c r="H756" s="14">
        <v>95900</v>
      </c>
    </row>
    <row r="757" spans="1:8" x14ac:dyDescent="0.3">
      <c r="A757" s="15" t="s">
        <v>193</v>
      </c>
      <c r="B757" s="16" t="s">
        <v>214</v>
      </c>
      <c r="C757" s="17" t="s">
        <v>219</v>
      </c>
      <c r="D757" s="17">
        <v>7</v>
      </c>
      <c r="E757" s="17" t="s">
        <v>13</v>
      </c>
      <c r="F757" s="18" t="s">
        <v>173</v>
      </c>
      <c r="G757" s="14">
        <v>84900</v>
      </c>
      <c r="H757" s="14">
        <v>74900</v>
      </c>
    </row>
    <row r="758" spans="1:8" x14ac:dyDescent="0.3">
      <c r="A758" s="15" t="s">
        <v>193</v>
      </c>
      <c r="B758" s="16" t="s">
        <v>214</v>
      </c>
      <c r="C758" s="17" t="s">
        <v>219</v>
      </c>
      <c r="D758" s="17">
        <v>5</v>
      </c>
      <c r="E758" s="17" t="s">
        <v>13</v>
      </c>
      <c r="F758" s="18" t="s">
        <v>14</v>
      </c>
      <c r="G758" s="14">
        <v>107900</v>
      </c>
      <c r="H758" s="14">
        <v>97900</v>
      </c>
    </row>
    <row r="759" spans="1:8" x14ac:dyDescent="0.3">
      <c r="A759" s="15" t="s">
        <v>193</v>
      </c>
      <c r="B759" s="16" t="s">
        <v>214</v>
      </c>
      <c r="C759" s="17" t="s">
        <v>219</v>
      </c>
      <c r="D759" s="17">
        <v>7</v>
      </c>
      <c r="E759" s="17" t="s">
        <v>13</v>
      </c>
      <c r="F759" s="18" t="s">
        <v>14</v>
      </c>
      <c r="G759" s="14">
        <v>86900</v>
      </c>
      <c r="H759" s="14">
        <v>76900</v>
      </c>
    </row>
    <row r="760" spans="1:8" x14ac:dyDescent="0.3">
      <c r="A760" s="15" t="s">
        <v>193</v>
      </c>
      <c r="B760" s="16" t="s">
        <v>214</v>
      </c>
      <c r="C760" s="17" t="s">
        <v>219</v>
      </c>
      <c r="D760" s="17">
        <v>5</v>
      </c>
      <c r="E760" s="17" t="s">
        <v>13</v>
      </c>
      <c r="F760" s="18" t="s">
        <v>196</v>
      </c>
      <c r="G760" s="14">
        <v>104900</v>
      </c>
      <c r="H760" s="14">
        <v>94900</v>
      </c>
    </row>
    <row r="761" spans="1:8" x14ac:dyDescent="0.3">
      <c r="A761" s="15" t="s">
        <v>193</v>
      </c>
      <c r="B761" s="16" t="s">
        <v>214</v>
      </c>
      <c r="C761" s="17" t="s">
        <v>219</v>
      </c>
      <c r="D761" s="17">
        <v>7</v>
      </c>
      <c r="E761" s="17" t="s">
        <v>13</v>
      </c>
      <c r="F761" s="18" t="s">
        <v>196</v>
      </c>
      <c r="G761" s="14">
        <v>83900</v>
      </c>
      <c r="H761" s="14">
        <v>73900</v>
      </c>
    </row>
    <row r="762" spans="1:8" x14ac:dyDescent="0.3">
      <c r="A762" s="15" t="s">
        <v>193</v>
      </c>
      <c r="B762" s="16" t="s">
        <v>214</v>
      </c>
      <c r="C762" s="17" t="s">
        <v>219</v>
      </c>
      <c r="D762" s="17">
        <v>5</v>
      </c>
      <c r="E762" s="17" t="s">
        <v>13</v>
      </c>
      <c r="F762" s="18" t="s">
        <v>131</v>
      </c>
      <c r="G762" s="14">
        <v>102900</v>
      </c>
      <c r="H762" s="14">
        <v>92900</v>
      </c>
    </row>
    <row r="763" spans="1:8" x14ac:dyDescent="0.3">
      <c r="A763" s="15" t="s">
        <v>193</v>
      </c>
      <c r="B763" s="16" t="s">
        <v>214</v>
      </c>
      <c r="C763" s="17" t="s">
        <v>219</v>
      </c>
      <c r="D763" s="17">
        <v>7</v>
      </c>
      <c r="E763" s="17" t="s">
        <v>13</v>
      </c>
      <c r="F763" s="18" t="s">
        <v>131</v>
      </c>
      <c r="G763" s="14">
        <v>81900</v>
      </c>
      <c r="H763" s="14">
        <v>71900</v>
      </c>
    </row>
    <row r="764" spans="1:8" x14ac:dyDescent="0.3">
      <c r="A764" s="15" t="s">
        <v>193</v>
      </c>
      <c r="B764" s="16" t="s">
        <v>214</v>
      </c>
      <c r="C764" s="17" t="s">
        <v>220</v>
      </c>
      <c r="D764" s="17">
        <v>5</v>
      </c>
      <c r="E764" s="17" t="s">
        <v>13</v>
      </c>
      <c r="F764" s="18" t="s">
        <v>173</v>
      </c>
      <c r="G764" s="14">
        <v>134900</v>
      </c>
      <c r="H764" s="14">
        <v>124900</v>
      </c>
    </row>
    <row r="765" spans="1:8" x14ac:dyDescent="0.3">
      <c r="A765" s="15" t="s">
        <v>193</v>
      </c>
      <c r="B765" s="16" t="s">
        <v>214</v>
      </c>
      <c r="C765" s="17" t="s">
        <v>220</v>
      </c>
      <c r="D765" s="17">
        <v>7</v>
      </c>
      <c r="E765" s="17" t="s">
        <v>13</v>
      </c>
      <c r="F765" s="18" t="s">
        <v>173</v>
      </c>
      <c r="G765" s="14">
        <v>106900</v>
      </c>
      <c r="H765" s="14">
        <v>96900</v>
      </c>
    </row>
    <row r="766" spans="1:8" x14ac:dyDescent="0.3">
      <c r="A766" s="15" t="s">
        <v>193</v>
      </c>
      <c r="B766" s="16" t="s">
        <v>214</v>
      </c>
      <c r="C766" s="17" t="s">
        <v>220</v>
      </c>
      <c r="D766" s="17">
        <v>5</v>
      </c>
      <c r="E766" s="17" t="s">
        <v>13</v>
      </c>
      <c r="F766" s="18" t="s">
        <v>14</v>
      </c>
      <c r="G766" s="14">
        <v>136900</v>
      </c>
      <c r="H766" s="14">
        <v>126900</v>
      </c>
    </row>
    <row r="767" spans="1:8" x14ac:dyDescent="0.3">
      <c r="A767" s="15" t="s">
        <v>193</v>
      </c>
      <c r="B767" s="16" t="s">
        <v>214</v>
      </c>
      <c r="C767" s="17" t="s">
        <v>220</v>
      </c>
      <c r="D767" s="17">
        <v>5</v>
      </c>
      <c r="E767" s="17" t="s">
        <v>13</v>
      </c>
      <c r="F767" s="18" t="s">
        <v>14</v>
      </c>
      <c r="G767" s="14">
        <v>107900</v>
      </c>
      <c r="H767" s="14">
        <v>97900</v>
      </c>
    </row>
    <row r="768" spans="1:8" x14ac:dyDescent="0.3">
      <c r="A768" s="15" t="s">
        <v>193</v>
      </c>
      <c r="B768" s="16" t="s">
        <v>214</v>
      </c>
      <c r="C768" s="17" t="s">
        <v>220</v>
      </c>
      <c r="D768" s="17">
        <v>7</v>
      </c>
      <c r="E768" s="17" t="s">
        <v>13</v>
      </c>
      <c r="F768" s="18" t="s">
        <v>14</v>
      </c>
      <c r="G768" s="14">
        <v>108900</v>
      </c>
      <c r="H768" s="14">
        <v>98900</v>
      </c>
    </row>
    <row r="769" spans="1:8" x14ac:dyDescent="0.3">
      <c r="A769" s="15" t="s">
        <v>193</v>
      </c>
      <c r="B769" s="16" t="s">
        <v>214</v>
      </c>
      <c r="C769" s="17" t="s">
        <v>220</v>
      </c>
      <c r="D769" s="17">
        <v>5</v>
      </c>
      <c r="E769" s="17" t="s">
        <v>13</v>
      </c>
      <c r="F769" s="18" t="s">
        <v>196</v>
      </c>
      <c r="G769" s="14">
        <v>132900</v>
      </c>
      <c r="H769" s="14">
        <v>122900</v>
      </c>
    </row>
    <row r="770" spans="1:8" x14ac:dyDescent="0.3">
      <c r="A770" s="15" t="s">
        <v>193</v>
      </c>
      <c r="B770" s="16" t="s">
        <v>214</v>
      </c>
      <c r="C770" s="17" t="s">
        <v>220</v>
      </c>
      <c r="D770" s="17">
        <v>7</v>
      </c>
      <c r="E770" s="17" t="s">
        <v>13</v>
      </c>
      <c r="F770" s="18" t="s">
        <v>196</v>
      </c>
      <c r="G770" s="14">
        <v>104900</v>
      </c>
      <c r="H770" s="14">
        <v>94900</v>
      </c>
    </row>
    <row r="771" spans="1:8" x14ac:dyDescent="0.3">
      <c r="A771" s="15" t="s">
        <v>193</v>
      </c>
      <c r="B771" s="16" t="s">
        <v>214</v>
      </c>
      <c r="C771" s="17" t="s">
        <v>220</v>
      </c>
      <c r="D771" s="17">
        <v>5</v>
      </c>
      <c r="E771" s="17" t="s">
        <v>13</v>
      </c>
      <c r="F771" s="18" t="s">
        <v>131</v>
      </c>
      <c r="G771" s="14">
        <v>130900</v>
      </c>
      <c r="H771" s="14">
        <v>120900</v>
      </c>
    </row>
    <row r="772" spans="1:8" x14ac:dyDescent="0.3">
      <c r="A772" s="15" t="s">
        <v>193</v>
      </c>
      <c r="B772" s="16" t="s">
        <v>214</v>
      </c>
      <c r="C772" s="17" t="s">
        <v>220</v>
      </c>
      <c r="D772" s="17">
        <v>7</v>
      </c>
      <c r="E772" s="17" t="s">
        <v>13</v>
      </c>
      <c r="F772" s="18" t="s">
        <v>131</v>
      </c>
      <c r="G772" s="14">
        <v>102900</v>
      </c>
      <c r="H772" s="14">
        <v>92900</v>
      </c>
    </row>
    <row r="773" spans="1:8" x14ac:dyDescent="0.3">
      <c r="A773" s="15" t="s">
        <v>193</v>
      </c>
      <c r="B773" s="16" t="s">
        <v>214</v>
      </c>
      <c r="C773" s="17" t="s">
        <v>221</v>
      </c>
      <c r="D773" s="17">
        <v>5</v>
      </c>
      <c r="E773" s="17" t="s">
        <v>13</v>
      </c>
      <c r="F773" s="18" t="s">
        <v>173</v>
      </c>
      <c r="G773" s="14">
        <v>85900</v>
      </c>
      <c r="H773" s="14">
        <v>75900</v>
      </c>
    </row>
    <row r="774" spans="1:8" x14ac:dyDescent="0.3">
      <c r="A774" s="15" t="s">
        <v>193</v>
      </c>
      <c r="B774" s="16" t="s">
        <v>214</v>
      </c>
      <c r="C774" s="17" t="s">
        <v>221</v>
      </c>
      <c r="D774" s="17">
        <v>7</v>
      </c>
      <c r="E774" s="17" t="s">
        <v>13</v>
      </c>
      <c r="F774" s="18" t="s">
        <v>173</v>
      </c>
      <c r="G774" s="14">
        <v>69900</v>
      </c>
      <c r="H774" s="14">
        <v>59900</v>
      </c>
    </row>
    <row r="775" spans="1:8" x14ac:dyDescent="0.3">
      <c r="A775" s="15" t="s">
        <v>193</v>
      </c>
      <c r="B775" s="16" t="s">
        <v>214</v>
      </c>
      <c r="C775" s="17" t="s">
        <v>221</v>
      </c>
      <c r="D775" s="17">
        <v>5</v>
      </c>
      <c r="E775" s="17" t="s">
        <v>13</v>
      </c>
      <c r="F775" s="18" t="s">
        <v>14</v>
      </c>
      <c r="G775" s="14">
        <v>87900</v>
      </c>
      <c r="H775" s="14">
        <v>77900</v>
      </c>
    </row>
    <row r="776" spans="1:8" x14ac:dyDescent="0.3">
      <c r="A776" s="15" t="s">
        <v>193</v>
      </c>
      <c r="B776" s="16" t="s">
        <v>214</v>
      </c>
      <c r="C776" s="17" t="s">
        <v>221</v>
      </c>
      <c r="D776" s="17">
        <v>7</v>
      </c>
      <c r="E776" s="17" t="s">
        <v>13</v>
      </c>
      <c r="F776" s="18" t="s">
        <v>14</v>
      </c>
      <c r="G776" s="14">
        <v>71900</v>
      </c>
      <c r="H776" s="14">
        <v>61900</v>
      </c>
    </row>
    <row r="777" spans="1:8" x14ac:dyDescent="0.3">
      <c r="A777" s="15" t="s">
        <v>193</v>
      </c>
      <c r="B777" s="16" t="s">
        <v>214</v>
      </c>
      <c r="C777" s="17" t="s">
        <v>221</v>
      </c>
      <c r="D777" s="17">
        <v>5</v>
      </c>
      <c r="E777" s="17" t="s">
        <v>13</v>
      </c>
      <c r="F777" s="18" t="s">
        <v>196</v>
      </c>
      <c r="G777" s="14">
        <v>84900</v>
      </c>
      <c r="H777" s="14">
        <v>74900</v>
      </c>
    </row>
    <row r="778" spans="1:8" x14ac:dyDescent="0.3">
      <c r="A778" s="15" t="s">
        <v>193</v>
      </c>
      <c r="B778" s="16" t="s">
        <v>214</v>
      </c>
      <c r="C778" s="17" t="s">
        <v>221</v>
      </c>
      <c r="D778" s="17">
        <v>7</v>
      </c>
      <c r="E778" s="17" t="s">
        <v>13</v>
      </c>
      <c r="F778" s="18" t="s">
        <v>196</v>
      </c>
      <c r="G778" s="14">
        <v>68900</v>
      </c>
      <c r="H778" s="14">
        <v>58900</v>
      </c>
    </row>
    <row r="779" spans="1:8" x14ac:dyDescent="0.3">
      <c r="A779" s="15" t="s">
        <v>193</v>
      </c>
      <c r="B779" s="16" t="s">
        <v>214</v>
      </c>
      <c r="C779" s="17" t="s">
        <v>221</v>
      </c>
      <c r="D779" s="17">
        <v>5</v>
      </c>
      <c r="E779" s="17" t="s">
        <v>13</v>
      </c>
      <c r="F779" s="18" t="s">
        <v>131</v>
      </c>
      <c r="G779" s="14">
        <v>82900</v>
      </c>
      <c r="H779" s="14">
        <v>72900</v>
      </c>
    </row>
    <row r="780" spans="1:8" x14ac:dyDescent="0.3">
      <c r="A780" s="15" t="s">
        <v>193</v>
      </c>
      <c r="B780" s="16" t="s">
        <v>214</v>
      </c>
      <c r="C780" s="17" t="s">
        <v>221</v>
      </c>
      <c r="D780" s="17">
        <v>7</v>
      </c>
      <c r="E780" s="17" t="s">
        <v>13</v>
      </c>
      <c r="F780" s="18" t="s">
        <v>131</v>
      </c>
      <c r="G780" s="14">
        <v>66900</v>
      </c>
      <c r="H780" s="14">
        <v>56900</v>
      </c>
    </row>
    <row r="781" spans="1:8" x14ac:dyDescent="0.3">
      <c r="A781" s="15" t="s">
        <v>193</v>
      </c>
      <c r="B781" s="16" t="s">
        <v>214</v>
      </c>
      <c r="C781" s="17" t="s">
        <v>222</v>
      </c>
      <c r="D781" s="17">
        <v>5</v>
      </c>
      <c r="E781" s="17" t="s">
        <v>13</v>
      </c>
      <c r="F781" s="18" t="s">
        <v>173</v>
      </c>
      <c r="G781" s="14">
        <v>105900</v>
      </c>
      <c r="H781" s="14">
        <v>95900</v>
      </c>
    </row>
    <row r="782" spans="1:8" x14ac:dyDescent="0.3">
      <c r="A782" s="15" t="s">
        <v>193</v>
      </c>
      <c r="B782" s="16" t="s">
        <v>214</v>
      </c>
      <c r="C782" s="17" t="s">
        <v>222</v>
      </c>
      <c r="D782" s="17">
        <v>7</v>
      </c>
      <c r="E782" s="17" t="s">
        <v>13</v>
      </c>
      <c r="F782" s="18" t="s">
        <v>173</v>
      </c>
      <c r="G782" s="14">
        <v>84900</v>
      </c>
      <c r="H782" s="14">
        <v>74900</v>
      </c>
    </row>
    <row r="783" spans="1:8" x14ac:dyDescent="0.3">
      <c r="A783" s="15" t="s">
        <v>193</v>
      </c>
      <c r="B783" s="16" t="s">
        <v>214</v>
      </c>
      <c r="C783" s="17" t="s">
        <v>222</v>
      </c>
      <c r="D783" s="17">
        <v>7</v>
      </c>
      <c r="E783" s="17" t="s">
        <v>13</v>
      </c>
      <c r="F783" s="18" t="s">
        <v>14</v>
      </c>
      <c r="G783" s="14">
        <v>86900</v>
      </c>
      <c r="H783" s="14">
        <v>76900</v>
      </c>
    </row>
    <row r="784" spans="1:8" x14ac:dyDescent="0.3">
      <c r="A784" s="15" t="s">
        <v>193</v>
      </c>
      <c r="B784" s="16" t="s">
        <v>214</v>
      </c>
      <c r="C784" s="17" t="s">
        <v>222</v>
      </c>
      <c r="D784" s="17">
        <v>5</v>
      </c>
      <c r="E784" s="17" t="s">
        <v>13</v>
      </c>
      <c r="F784" s="18" t="s">
        <v>196</v>
      </c>
      <c r="G784" s="14">
        <v>103900</v>
      </c>
      <c r="H784" s="14">
        <v>93900</v>
      </c>
    </row>
    <row r="785" spans="1:8" x14ac:dyDescent="0.3">
      <c r="A785" s="15" t="s">
        <v>193</v>
      </c>
      <c r="B785" s="16" t="s">
        <v>214</v>
      </c>
      <c r="C785" s="17" t="s">
        <v>222</v>
      </c>
      <c r="D785" s="17">
        <v>7</v>
      </c>
      <c r="E785" s="17" t="s">
        <v>13</v>
      </c>
      <c r="F785" s="18" t="s">
        <v>196</v>
      </c>
      <c r="G785" s="14">
        <v>82900</v>
      </c>
      <c r="H785" s="14">
        <v>72900</v>
      </c>
    </row>
    <row r="786" spans="1:8" x14ac:dyDescent="0.3">
      <c r="A786" s="15" t="s">
        <v>193</v>
      </c>
      <c r="B786" s="16" t="s">
        <v>214</v>
      </c>
      <c r="C786" s="17" t="s">
        <v>222</v>
      </c>
      <c r="D786" s="17">
        <v>5</v>
      </c>
      <c r="E786" s="17" t="s">
        <v>13</v>
      </c>
      <c r="F786" s="18" t="s">
        <v>131</v>
      </c>
      <c r="G786" s="14">
        <v>101900</v>
      </c>
      <c r="H786" s="14">
        <v>91900</v>
      </c>
    </row>
    <row r="787" spans="1:8" x14ac:dyDescent="0.3">
      <c r="A787" s="15" t="s">
        <v>193</v>
      </c>
      <c r="B787" s="16" t="s">
        <v>214</v>
      </c>
      <c r="C787" s="17" t="s">
        <v>222</v>
      </c>
      <c r="D787" s="17">
        <v>7</v>
      </c>
      <c r="E787" s="17" t="s">
        <v>13</v>
      </c>
      <c r="F787" s="18" t="s">
        <v>131</v>
      </c>
      <c r="G787" s="14">
        <v>80900</v>
      </c>
      <c r="H787" s="14">
        <v>70900</v>
      </c>
    </row>
    <row r="788" spans="1:8" x14ac:dyDescent="0.3">
      <c r="A788" s="15" t="s">
        <v>193</v>
      </c>
      <c r="B788" s="16" t="s">
        <v>223</v>
      </c>
      <c r="C788" s="17" t="s">
        <v>224</v>
      </c>
      <c r="D788" s="17">
        <v>5</v>
      </c>
      <c r="E788" s="17" t="s">
        <v>13</v>
      </c>
      <c r="F788" s="18" t="s">
        <v>14</v>
      </c>
      <c r="G788" s="14">
        <v>89900</v>
      </c>
      <c r="H788" s="14">
        <v>89900</v>
      </c>
    </row>
    <row r="789" spans="1:8" x14ac:dyDescent="0.3">
      <c r="A789" s="15" t="s">
        <v>193</v>
      </c>
      <c r="B789" s="16" t="s">
        <v>223</v>
      </c>
      <c r="C789" s="17" t="s">
        <v>224</v>
      </c>
      <c r="D789" s="17">
        <v>6</v>
      </c>
      <c r="E789" s="17" t="s">
        <v>13</v>
      </c>
      <c r="F789" s="18" t="s">
        <v>14</v>
      </c>
      <c r="G789" s="14">
        <v>82900</v>
      </c>
      <c r="H789" s="14">
        <v>82900</v>
      </c>
    </row>
    <row r="790" spans="1:8" x14ac:dyDescent="0.3">
      <c r="A790" s="15" t="s">
        <v>193</v>
      </c>
      <c r="B790" s="16" t="s">
        <v>223</v>
      </c>
      <c r="C790" s="17" t="s">
        <v>224</v>
      </c>
      <c r="D790" s="17">
        <v>7</v>
      </c>
      <c r="E790" s="17" t="s">
        <v>13</v>
      </c>
      <c r="F790" s="18" t="s">
        <v>14</v>
      </c>
      <c r="G790" s="14">
        <v>75900</v>
      </c>
      <c r="H790" s="14">
        <v>75900</v>
      </c>
    </row>
    <row r="791" spans="1:8" x14ac:dyDescent="0.3">
      <c r="A791" s="15" t="s">
        <v>193</v>
      </c>
      <c r="B791" s="16" t="s">
        <v>223</v>
      </c>
      <c r="C791" s="17" t="s">
        <v>225</v>
      </c>
      <c r="D791" s="17">
        <v>5</v>
      </c>
      <c r="E791" s="17" t="s">
        <v>13</v>
      </c>
      <c r="F791" s="18" t="s">
        <v>14</v>
      </c>
      <c r="G791" s="14">
        <v>105900</v>
      </c>
      <c r="H791" s="14">
        <v>105900</v>
      </c>
    </row>
    <row r="792" spans="1:8" x14ac:dyDescent="0.3">
      <c r="A792" s="15" t="s">
        <v>193</v>
      </c>
      <c r="B792" s="16" t="s">
        <v>223</v>
      </c>
      <c r="C792" s="17" t="s">
        <v>225</v>
      </c>
      <c r="D792" s="17">
        <v>6</v>
      </c>
      <c r="E792" s="17" t="s">
        <v>13</v>
      </c>
      <c r="F792" s="18" t="s">
        <v>14</v>
      </c>
      <c r="G792" s="14">
        <v>97900</v>
      </c>
      <c r="H792" s="14">
        <v>97900</v>
      </c>
    </row>
    <row r="793" spans="1:8" x14ac:dyDescent="0.3">
      <c r="A793" s="15" t="s">
        <v>193</v>
      </c>
      <c r="B793" s="16" t="s">
        <v>223</v>
      </c>
      <c r="C793" s="17" t="s">
        <v>225</v>
      </c>
      <c r="D793" s="17">
        <v>7</v>
      </c>
      <c r="E793" s="17" t="s">
        <v>13</v>
      </c>
      <c r="F793" s="18" t="s">
        <v>14</v>
      </c>
      <c r="G793" s="14">
        <v>88900</v>
      </c>
      <c r="H793" s="14">
        <v>88900</v>
      </c>
    </row>
    <row r="794" spans="1:8" x14ac:dyDescent="0.3">
      <c r="A794" s="15" t="s">
        <v>193</v>
      </c>
      <c r="B794" s="16" t="s">
        <v>223</v>
      </c>
      <c r="C794" s="17" t="s">
        <v>226</v>
      </c>
      <c r="D794" s="17">
        <v>5</v>
      </c>
      <c r="E794" s="17" t="s">
        <v>13</v>
      </c>
      <c r="F794" s="18" t="s">
        <v>14</v>
      </c>
      <c r="G794" s="14">
        <v>83900</v>
      </c>
      <c r="H794" s="14">
        <v>83900</v>
      </c>
    </row>
    <row r="795" spans="1:8" x14ac:dyDescent="0.3">
      <c r="A795" s="15" t="s">
        <v>193</v>
      </c>
      <c r="B795" s="16" t="s">
        <v>223</v>
      </c>
      <c r="C795" s="17" t="s">
        <v>226</v>
      </c>
      <c r="D795" s="17">
        <v>6</v>
      </c>
      <c r="E795" s="17" t="s">
        <v>13</v>
      </c>
      <c r="F795" s="18" t="s">
        <v>14</v>
      </c>
      <c r="G795" s="14">
        <v>76900</v>
      </c>
      <c r="H795" s="14">
        <v>76900</v>
      </c>
    </row>
    <row r="796" spans="1:8" x14ac:dyDescent="0.3">
      <c r="A796" s="15" t="s">
        <v>193</v>
      </c>
      <c r="B796" s="16" t="s">
        <v>223</v>
      </c>
      <c r="C796" s="17" t="s">
        <v>226</v>
      </c>
      <c r="D796" s="17">
        <v>7</v>
      </c>
      <c r="E796" s="17" t="s">
        <v>13</v>
      </c>
      <c r="F796" s="18" t="s">
        <v>14</v>
      </c>
      <c r="G796" s="14">
        <v>69900</v>
      </c>
      <c r="H796" s="14">
        <v>69900</v>
      </c>
    </row>
    <row r="797" spans="1:8" x14ac:dyDescent="0.3">
      <c r="A797" s="15" t="s">
        <v>193</v>
      </c>
      <c r="B797" s="16" t="s">
        <v>223</v>
      </c>
      <c r="C797" s="17" t="s">
        <v>227</v>
      </c>
      <c r="D797" s="17">
        <v>5</v>
      </c>
      <c r="E797" s="17" t="s">
        <v>13</v>
      </c>
      <c r="F797" s="18" t="s">
        <v>14</v>
      </c>
      <c r="G797" s="14">
        <v>100900</v>
      </c>
      <c r="H797" s="14">
        <v>100900</v>
      </c>
    </row>
    <row r="798" spans="1:8" x14ac:dyDescent="0.3">
      <c r="A798" s="15" t="s">
        <v>193</v>
      </c>
      <c r="B798" s="16" t="s">
        <v>223</v>
      </c>
      <c r="C798" s="17" t="s">
        <v>227</v>
      </c>
      <c r="D798" s="17">
        <v>6</v>
      </c>
      <c r="E798" s="17" t="s">
        <v>13</v>
      </c>
      <c r="F798" s="18" t="s">
        <v>14</v>
      </c>
      <c r="G798" s="14">
        <v>91900</v>
      </c>
      <c r="H798" s="14">
        <v>91900</v>
      </c>
    </row>
    <row r="799" spans="1:8" x14ac:dyDescent="0.3">
      <c r="A799" s="15" t="s">
        <v>193</v>
      </c>
      <c r="B799" s="16" t="s">
        <v>223</v>
      </c>
      <c r="C799" s="17" t="s">
        <v>227</v>
      </c>
      <c r="D799" s="17">
        <v>7</v>
      </c>
      <c r="E799" s="17" t="s">
        <v>13</v>
      </c>
      <c r="F799" s="18" t="s">
        <v>14</v>
      </c>
      <c r="G799" s="14">
        <v>82900</v>
      </c>
      <c r="H799" s="14">
        <v>82900</v>
      </c>
    </row>
    <row r="800" spans="1:8" x14ac:dyDescent="0.3">
      <c r="A800" s="15" t="s">
        <v>193</v>
      </c>
      <c r="B800" s="16" t="s">
        <v>223</v>
      </c>
      <c r="C800" s="17" t="s">
        <v>228</v>
      </c>
      <c r="D800" s="17">
        <v>5</v>
      </c>
      <c r="E800" s="17" t="s">
        <v>13</v>
      </c>
      <c r="F800" s="18" t="s">
        <v>14</v>
      </c>
      <c r="G800" s="14">
        <v>77900</v>
      </c>
      <c r="H800" s="14">
        <v>77900</v>
      </c>
    </row>
    <row r="801" spans="1:8" x14ac:dyDescent="0.3">
      <c r="A801" s="15" t="s">
        <v>193</v>
      </c>
      <c r="B801" s="16" t="s">
        <v>223</v>
      </c>
      <c r="C801" s="17" t="s">
        <v>228</v>
      </c>
      <c r="D801" s="17">
        <v>6</v>
      </c>
      <c r="E801" s="17" t="s">
        <v>13</v>
      </c>
      <c r="F801" s="18" t="s">
        <v>14</v>
      </c>
      <c r="G801" s="14">
        <v>70900</v>
      </c>
      <c r="H801" s="14">
        <v>70900</v>
      </c>
    </row>
    <row r="802" spans="1:8" x14ac:dyDescent="0.3">
      <c r="A802" s="15" t="s">
        <v>193</v>
      </c>
      <c r="B802" s="16" t="s">
        <v>223</v>
      </c>
      <c r="C802" s="17" t="s">
        <v>228</v>
      </c>
      <c r="D802" s="17">
        <v>7</v>
      </c>
      <c r="E802" s="17" t="s">
        <v>13</v>
      </c>
      <c r="F802" s="18" t="s">
        <v>14</v>
      </c>
      <c r="G802" s="14">
        <v>63900</v>
      </c>
      <c r="H802" s="14">
        <v>63900</v>
      </c>
    </row>
    <row r="803" spans="1:8" x14ac:dyDescent="0.3">
      <c r="A803" s="15" t="s">
        <v>193</v>
      </c>
      <c r="B803" s="16" t="s">
        <v>223</v>
      </c>
      <c r="C803" s="17" t="s">
        <v>229</v>
      </c>
      <c r="D803" s="17">
        <v>5</v>
      </c>
      <c r="E803" s="17" t="s">
        <v>13</v>
      </c>
      <c r="F803" s="18" t="s">
        <v>14</v>
      </c>
      <c r="G803" s="14">
        <v>93900</v>
      </c>
      <c r="H803" s="14">
        <v>93900</v>
      </c>
    </row>
    <row r="804" spans="1:8" x14ac:dyDescent="0.3">
      <c r="A804" s="15" t="s">
        <v>193</v>
      </c>
      <c r="B804" s="16" t="s">
        <v>223</v>
      </c>
      <c r="C804" s="17" t="s">
        <v>229</v>
      </c>
      <c r="D804" s="17">
        <v>6</v>
      </c>
      <c r="E804" s="17" t="s">
        <v>13</v>
      </c>
      <c r="F804" s="18" t="s">
        <v>14</v>
      </c>
      <c r="G804" s="14">
        <v>85900</v>
      </c>
      <c r="H804" s="14">
        <v>85900</v>
      </c>
    </row>
    <row r="805" spans="1:8" x14ac:dyDescent="0.3">
      <c r="A805" s="15" t="s">
        <v>193</v>
      </c>
      <c r="B805" s="16" t="s">
        <v>223</v>
      </c>
      <c r="C805" s="17" t="s">
        <v>229</v>
      </c>
      <c r="D805" s="17">
        <v>7</v>
      </c>
      <c r="E805" s="17" t="s">
        <v>13</v>
      </c>
      <c r="F805" s="18" t="s">
        <v>14</v>
      </c>
      <c r="G805" s="14">
        <v>76900</v>
      </c>
      <c r="H805" s="14">
        <v>76900</v>
      </c>
    </row>
    <row r="806" spans="1:8" x14ac:dyDescent="0.3">
      <c r="A806" s="15" t="s">
        <v>193</v>
      </c>
      <c r="B806" s="16" t="s">
        <v>180</v>
      </c>
      <c r="C806" s="17" t="s">
        <v>230</v>
      </c>
      <c r="D806" s="17">
        <v>5</v>
      </c>
      <c r="E806" s="17" t="s">
        <v>13</v>
      </c>
      <c r="F806" s="18" t="s">
        <v>14</v>
      </c>
      <c r="G806" s="14">
        <v>69900</v>
      </c>
      <c r="H806" s="14">
        <v>69900</v>
      </c>
    </row>
    <row r="807" spans="1:8" x14ac:dyDescent="0.3">
      <c r="A807" s="15" t="s">
        <v>193</v>
      </c>
      <c r="B807" s="16" t="s">
        <v>180</v>
      </c>
      <c r="C807" s="17" t="s">
        <v>230</v>
      </c>
      <c r="D807" s="17">
        <v>7</v>
      </c>
      <c r="E807" s="17" t="s">
        <v>13</v>
      </c>
      <c r="F807" s="18" t="s">
        <v>14</v>
      </c>
      <c r="G807" s="14">
        <v>59900</v>
      </c>
      <c r="H807" s="14">
        <v>59900</v>
      </c>
    </row>
    <row r="808" spans="1:8" x14ac:dyDescent="0.3">
      <c r="A808" s="15" t="s">
        <v>193</v>
      </c>
      <c r="B808" s="16" t="s">
        <v>180</v>
      </c>
      <c r="C808" s="17" t="s">
        <v>230</v>
      </c>
      <c r="D808" s="17">
        <v>9</v>
      </c>
      <c r="E808" s="17" t="s">
        <v>13</v>
      </c>
      <c r="F808" s="18" t="s">
        <v>14</v>
      </c>
      <c r="G808" s="14">
        <v>53900</v>
      </c>
      <c r="H808" s="14">
        <v>53900</v>
      </c>
    </row>
    <row r="809" spans="1:8" x14ac:dyDescent="0.3">
      <c r="A809" s="15" t="s">
        <v>193</v>
      </c>
      <c r="B809" s="16" t="s">
        <v>180</v>
      </c>
      <c r="C809" s="17" t="s">
        <v>230</v>
      </c>
      <c r="D809" s="17">
        <v>5</v>
      </c>
      <c r="E809" s="17" t="s">
        <v>13</v>
      </c>
      <c r="F809" s="18" t="s">
        <v>196</v>
      </c>
      <c r="G809" s="14">
        <v>69900</v>
      </c>
      <c r="H809" s="14">
        <v>69900</v>
      </c>
    </row>
    <row r="810" spans="1:8" x14ac:dyDescent="0.3">
      <c r="A810" s="15" t="s">
        <v>193</v>
      </c>
      <c r="B810" s="16" t="s">
        <v>180</v>
      </c>
      <c r="C810" s="17" t="s">
        <v>230</v>
      </c>
      <c r="D810" s="17">
        <v>7</v>
      </c>
      <c r="E810" s="17" t="s">
        <v>13</v>
      </c>
      <c r="F810" s="18" t="s">
        <v>196</v>
      </c>
      <c r="G810" s="14">
        <v>59900</v>
      </c>
      <c r="H810" s="14">
        <v>59900</v>
      </c>
    </row>
    <row r="811" spans="1:8" x14ac:dyDescent="0.3">
      <c r="A811" s="15" t="s">
        <v>193</v>
      </c>
      <c r="B811" s="16" t="s">
        <v>180</v>
      </c>
      <c r="C811" s="17" t="s">
        <v>230</v>
      </c>
      <c r="D811" s="17">
        <v>9</v>
      </c>
      <c r="E811" s="17" t="s">
        <v>13</v>
      </c>
      <c r="F811" s="18" t="s">
        <v>196</v>
      </c>
      <c r="G811" s="14">
        <v>53900</v>
      </c>
      <c r="H811" s="14">
        <v>53900</v>
      </c>
    </row>
    <row r="812" spans="1:8" x14ac:dyDescent="0.3">
      <c r="A812" s="15" t="s">
        <v>193</v>
      </c>
      <c r="B812" s="16" t="s">
        <v>180</v>
      </c>
      <c r="C812" s="17" t="s">
        <v>230</v>
      </c>
      <c r="D812" s="17">
        <v>5</v>
      </c>
      <c r="E812" s="17" t="s">
        <v>13</v>
      </c>
      <c r="F812" s="18" t="s">
        <v>131</v>
      </c>
      <c r="G812" s="14">
        <v>67900</v>
      </c>
      <c r="H812" s="14">
        <v>67900</v>
      </c>
    </row>
    <row r="813" spans="1:8" x14ac:dyDescent="0.3">
      <c r="A813" s="15" t="s">
        <v>193</v>
      </c>
      <c r="B813" s="16" t="s">
        <v>180</v>
      </c>
      <c r="C813" s="17" t="s">
        <v>230</v>
      </c>
      <c r="D813" s="17">
        <v>7</v>
      </c>
      <c r="E813" s="17" t="s">
        <v>13</v>
      </c>
      <c r="F813" s="18" t="s">
        <v>131</v>
      </c>
      <c r="G813" s="14">
        <v>57900</v>
      </c>
      <c r="H813" s="14">
        <v>57900</v>
      </c>
    </row>
    <row r="814" spans="1:8" x14ac:dyDescent="0.3">
      <c r="A814" s="15" t="s">
        <v>193</v>
      </c>
      <c r="B814" s="16" t="s">
        <v>180</v>
      </c>
      <c r="C814" s="17" t="s">
        <v>230</v>
      </c>
      <c r="D814" s="17">
        <v>9</v>
      </c>
      <c r="E814" s="17" t="s">
        <v>13</v>
      </c>
      <c r="F814" s="18" t="s">
        <v>131</v>
      </c>
      <c r="G814" s="14">
        <v>51900</v>
      </c>
      <c r="H814" s="14">
        <v>51900</v>
      </c>
    </row>
    <row r="815" spans="1:8" x14ac:dyDescent="0.3">
      <c r="A815" s="15" t="s">
        <v>193</v>
      </c>
      <c r="B815" s="16" t="s">
        <v>180</v>
      </c>
      <c r="C815" s="17" t="s">
        <v>231</v>
      </c>
      <c r="D815" s="17">
        <v>5</v>
      </c>
      <c r="E815" s="17" t="s">
        <v>13</v>
      </c>
      <c r="F815" s="18" t="s">
        <v>14</v>
      </c>
      <c r="G815" s="14">
        <v>74900</v>
      </c>
      <c r="H815" s="14">
        <v>74900</v>
      </c>
    </row>
    <row r="816" spans="1:8" x14ac:dyDescent="0.3">
      <c r="A816" s="15" t="s">
        <v>193</v>
      </c>
      <c r="B816" s="16" t="s">
        <v>180</v>
      </c>
      <c r="C816" s="17" t="s">
        <v>231</v>
      </c>
      <c r="D816" s="17">
        <v>7</v>
      </c>
      <c r="E816" s="17" t="s">
        <v>13</v>
      </c>
      <c r="F816" s="18" t="s">
        <v>14</v>
      </c>
      <c r="G816" s="14">
        <v>64900</v>
      </c>
      <c r="H816" s="14">
        <v>64900</v>
      </c>
    </row>
    <row r="817" spans="1:8" x14ac:dyDescent="0.3">
      <c r="A817" s="15" t="s">
        <v>193</v>
      </c>
      <c r="B817" s="16" t="s">
        <v>180</v>
      </c>
      <c r="C817" s="17" t="s">
        <v>231</v>
      </c>
      <c r="D817" s="17">
        <v>9</v>
      </c>
      <c r="E817" s="17" t="s">
        <v>13</v>
      </c>
      <c r="F817" s="18" t="s">
        <v>14</v>
      </c>
      <c r="G817" s="14">
        <v>58900</v>
      </c>
      <c r="H817" s="14">
        <v>58900</v>
      </c>
    </row>
    <row r="818" spans="1:8" x14ac:dyDescent="0.3">
      <c r="A818" s="15" t="s">
        <v>193</v>
      </c>
      <c r="B818" s="16" t="s">
        <v>180</v>
      </c>
      <c r="C818" s="17" t="s">
        <v>231</v>
      </c>
      <c r="D818" s="17">
        <v>5</v>
      </c>
      <c r="E818" s="17" t="s">
        <v>13</v>
      </c>
      <c r="F818" s="18" t="s">
        <v>196</v>
      </c>
      <c r="G818" s="14">
        <v>74900</v>
      </c>
      <c r="H818" s="14">
        <v>74900</v>
      </c>
    </row>
    <row r="819" spans="1:8" x14ac:dyDescent="0.3">
      <c r="A819" s="15" t="s">
        <v>193</v>
      </c>
      <c r="B819" s="16" t="s">
        <v>180</v>
      </c>
      <c r="C819" s="17" t="s">
        <v>231</v>
      </c>
      <c r="D819" s="17">
        <v>7</v>
      </c>
      <c r="E819" s="17" t="s">
        <v>13</v>
      </c>
      <c r="F819" s="18" t="s">
        <v>196</v>
      </c>
      <c r="G819" s="14">
        <v>64900</v>
      </c>
      <c r="H819" s="14">
        <v>64900</v>
      </c>
    </row>
    <row r="820" spans="1:8" x14ac:dyDescent="0.3">
      <c r="A820" s="15" t="s">
        <v>193</v>
      </c>
      <c r="B820" s="16" t="s">
        <v>180</v>
      </c>
      <c r="C820" s="17" t="s">
        <v>231</v>
      </c>
      <c r="D820" s="17">
        <v>9</v>
      </c>
      <c r="E820" s="17" t="s">
        <v>13</v>
      </c>
      <c r="F820" s="18" t="s">
        <v>196</v>
      </c>
      <c r="G820" s="14">
        <v>58900</v>
      </c>
      <c r="H820" s="14">
        <v>58900</v>
      </c>
    </row>
    <row r="821" spans="1:8" x14ac:dyDescent="0.3">
      <c r="A821" s="15" t="s">
        <v>193</v>
      </c>
      <c r="B821" s="16" t="s">
        <v>180</v>
      </c>
      <c r="C821" s="17" t="s">
        <v>231</v>
      </c>
      <c r="D821" s="17">
        <v>5</v>
      </c>
      <c r="E821" s="17" t="s">
        <v>13</v>
      </c>
      <c r="F821" s="18" t="s">
        <v>131</v>
      </c>
      <c r="G821" s="14">
        <v>72900</v>
      </c>
      <c r="H821" s="14">
        <v>72900</v>
      </c>
    </row>
    <row r="822" spans="1:8" x14ac:dyDescent="0.3">
      <c r="A822" s="15" t="s">
        <v>193</v>
      </c>
      <c r="B822" s="16" t="s">
        <v>180</v>
      </c>
      <c r="C822" s="17" t="s">
        <v>231</v>
      </c>
      <c r="D822" s="17">
        <v>7</v>
      </c>
      <c r="E822" s="17" t="s">
        <v>13</v>
      </c>
      <c r="F822" s="18" t="s">
        <v>131</v>
      </c>
      <c r="G822" s="14">
        <v>62900</v>
      </c>
      <c r="H822" s="14">
        <v>62900</v>
      </c>
    </row>
    <row r="823" spans="1:8" x14ac:dyDescent="0.3">
      <c r="A823" s="15" t="s">
        <v>193</v>
      </c>
      <c r="B823" s="16" t="s">
        <v>180</v>
      </c>
      <c r="C823" s="17" t="s">
        <v>231</v>
      </c>
      <c r="D823" s="17">
        <v>9</v>
      </c>
      <c r="E823" s="17" t="s">
        <v>13</v>
      </c>
      <c r="F823" s="18" t="s">
        <v>131</v>
      </c>
      <c r="G823" s="14">
        <v>56900</v>
      </c>
      <c r="H823" s="14">
        <v>56900</v>
      </c>
    </row>
    <row r="824" spans="1:8" x14ac:dyDescent="0.3">
      <c r="A824" s="15" t="s">
        <v>193</v>
      </c>
      <c r="B824" s="16" t="s">
        <v>180</v>
      </c>
      <c r="C824" s="17" t="s">
        <v>232</v>
      </c>
      <c r="D824" s="17">
        <v>5</v>
      </c>
      <c r="E824" s="17" t="s">
        <v>13</v>
      </c>
      <c r="F824" s="18" t="s">
        <v>14</v>
      </c>
      <c r="G824" s="14">
        <v>64900</v>
      </c>
      <c r="H824" s="14">
        <v>64900</v>
      </c>
    </row>
    <row r="825" spans="1:8" x14ac:dyDescent="0.3">
      <c r="A825" s="15" t="s">
        <v>193</v>
      </c>
      <c r="B825" s="16" t="s">
        <v>180</v>
      </c>
      <c r="C825" s="17" t="s">
        <v>232</v>
      </c>
      <c r="D825" s="17">
        <v>7</v>
      </c>
      <c r="E825" s="17" t="s">
        <v>13</v>
      </c>
      <c r="F825" s="18" t="s">
        <v>14</v>
      </c>
      <c r="G825" s="14">
        <v>54900</v>
      </c>
      <c r="H825" s="14">
        <v>54900</v>
      </c>
    </row>
    <row r="826" spans="1:8" x14ac:dyDescent="0.3">
      <c r="A826" s="15" t="s">
        <v>193</v>
      </c>
      <c r="B826" s="16" t="s">
        <v>180</v>
      </c>
      <c r="C826" s="17" t="s">
        <v>232</v>
      </c>
      <c r="D826" s="17">
        <v>9</v>
      </c>
      <c r="E826" s="17" t="s">
        <v>13</v>
      </c>
      <c r="F826" s="18" t="s">
        <v>14</v>
      </c>
      <c r="G826" s="14">
        <v>48900</v>
      </c>
      <c r="H826" s="14">
        <v>48900</v>
      </c>
    </row>
    <row r="827" spans="1:8" x14ac:dyDescent="0.3">
      <c r="A827" s="15" t="s">
        <v>193</v>
      </c>
      <c r="B827" s="16" t="s">
        <v>180</v>
      </c>
      <c r="C827" s="17" t="s">
        <v>232</v>
      </c>
      <c r="D827" s="17">
        <v>5</v>
      </c>
      <c r="E827" s="17" t="s">
        <v>13</v>
      </c>
      <c r="F827" s="18" t="s">
        <v>196</v>
      </c>
      <c r="G827" s="14">
        <v>64900</v>
      </c>
      <c r="H827" s="14">
        <v>64900</v>
      </c>
    </row>
    <row r="828" spans="1:8" x14ac:dyDescent="0.3">
      <c r="A828" s="15" t="s">
        <v>193</v>
      </c>
      <c r="B828" s="16" t="s">
        <v>180</v>
      </c>
      <c r="C828" s="17" t="s">
        <v>232</v>
      </c>
      <c r="D828" s="17">
        <v>7</v>
      </c>
      <c r="E828" s="17" t="s">
        <v>13</v>
      </c>
      <c r="F828" s="18" t="s">
        <v>196</v>
      </c>
      <c r="G828" s="14">
        <v>54900</v>
      </c>
      <c r="H828" s="14">
        <v>54900</v>
      </c>
    </row>
    <row r="829" spans="1:8" x14ac:dyDescent="0.3">
      <c r="A829" s="15" t="s">
        <v>193</v>
      </c>
      <c r="B829" s="16" t="s">
        <v>180</v>
      </c>
      <c r="C829" s="17" t="s">
        <v>232</v>
      </c>
      <c r="D829" s="17">
        <v>9</v>
      </c>
      <c r="E829" s="17" t="s">
        <v>13</v>
      </c>
      <c r="F829" s="18" t="s">
        <v>196</v>
      </c>
      <c r="G829" s="14">
        <v>48900</v>
      </c>
      <c r="H829" s="14">
        <v>48900</v>
      </c>
    </row>
    <row r="830" spans="1:8" x14ac:dyDescent="0.3">
      <c r="A830" s="15" t="s">
        <v>193</v>
      </c>
      <c r="B830" s="16" t="s">
        <v>180</v>
      </c>
      <c r="C830" s="17" t="s">
        <v>232</v>
      </c>
      <c r="D830" s="17">
        <v>5</v>
      </c>
      <c r="E830" s="17" t="s">
        <v>13</v>
      </c>
      <c r="F830" s="18" t="s">
        <v>131</v>
      </c>
      <c r="G830" s="14">
        <v>62900</v>
      </c>
      <c r="H830" s="14">
        <v>62900</v>
      </c>
    </row>
    <row r="831" spans="1:8" x14ac:dyDescent="0.3">
      <c r="A831" s="15" t="s">
        <v>193</v>
      </c>
      <c r="B831" s="16" t="s">
        <v>180</v>
      </c>
      <c r="C831" s="17" t="s">
        <v>232</v>
      </c>
      <c r="D831" s="17">
        <v>7</v>
      </c>
      <c r="E831" s="17" t="s">
        <v>13</v>
      </c>
      <c r="F831" s="18" t="s">
        <v>131</v>
      </c>
      <c r="G831" s="14">
        <v>52900</v>
      </c>
      <c r="H831" s="14">
        <v>52900</v>
      </c>
    </row>
    <row r="832" spans="1:8" x14ac:dyDescent="0.3">
      <c r="A832" s="15" t="s">
        <v>193</v>
      </c>
      <c r="B832" s="16" t="s">
        <v>180</v>
      </c>
      <c r="C832" s="17" t="s">
        <v>232</v>
      </c>
      <c r="D832" s="17">
        <v>9</v>
      </c>
      <c r="E832" s="17" t="s">
        <v>13</v>
      </c>
      <c r="F832" s="18" t="s">
        <v>131</v>
      </c>
      <c r="G832" s="14">
        <v>46900</v>
      </c>
      <c r="H832" s="14">
        <v>46900</v>
      </c>
    </row>
    <row r="833" spans="1:8" x14ac:dyDescent="0.3">
      <c r="A833" s="15" t="s">
        <v>193</v>
      </c>
      <c r="B833" s="16" t="s">
        <v>180</v>
      </c>
      <c r="C833" s="17" t="s">
        <v>233</v>
      </c>
      <c r="D833" s="17">
        <v>5</v>
      </c>
      <c r="E833" s="17" t="s">
        <v>13</v>
      </c>
      <c r="F833" s="18" t="s">
        <v>14</v>
      </c>
      <c r="G833" s="14">
        <v>59900</v>
      </c>
      <c r="H833" s="14">
        <v>59900</v>
      </c>
    </row>
    <row r="834" spans="1:8" x14ac:dyDescent="0.3">
      <c r="A834" s="15" t="s">
        <v>193</v>
      </c>
      <c r="B834" s="16" t="s">
        <v>180</v>
      </c>
      <c r="C834" s="17" t="s">
        <v>233</v>
      </c>
      <c r="D834" s="17">
        <v>7</v>
      </c>
      <c r="E834" s="17" t="s">
        <v>13</v>
      </c>
      <c r="F834" s="18" t="s">
        <v>14</v>
      </c>
      <c r="G834" s="14">
        <v>49900</v>
      </c>
      <c r="H834" s="14">
        <v>49900</v>
      </c>
    </row>
    <row r="835" spans="1:8" x14ac:dyDescent="0.3">
      <c r="A835" s="15" t="s">
        <v>193</v>
      </c>
      <c r="B835" s="16" t="s">
        <v>180</v>
      </c>
      <c r="C835" s="17" t="s">
        <v>233</v>
      </c>
      <c r="D835" s="17">
        <v>9</v>
      </c>
      <c r="E835" s="17" t="s">
        <v>13</v>
      </c>
      <c r="F835" s="18" t="s">
        <v>14</v>
      </c>
      <c r="G835" s="14">
        <v>43900</v>
      </c>
      <c r="H835" s="14">
        <v>43900</v>
      </c>
    </row>
    <row r="836" spans="1:8" x14ac:dyDescent="0.3">
      <c r="A836" s="15" t="s">
        <v>193</v>
      </c>
      <c r="B836" s="16" t="s">
        <v>180</v>
      </c>
      <c r="C836" s="17" t="s">
        <v>233</v>
      </c>
      <c r="D836" s="17">
        <v>5</v>
      </c>
      <c r="E836" s="17" t="s">
        <v>13</v>
      </c>
      <c r="F836" s="18" t="s">
        <v>196</v>
      </c>
      <c r="G836" s="14">
        <v>59900</v>
      </c>
      <c r="H836" s="14">
        <v>59900</v>
      </c>
    </row>
    <row r="837" spans="1:8" x14ac:dyDescent="0.3">
      <c r="A837" s="15" t="s">
        <v>193</v>
      </c>
      <c r="B837" s="16" t="s">
        <v>180</v>
      </c>
      <c r="C837" s="17" t="s">
        <v>233</v>
      </c>
      <c r="D837" s="17">
        <v>7</v>
      </c>
      <c r="E837" s="17" t="s">
        <v>13</v>
      </c>
      <c r="F837" s="18" t="s">
        <v>196</v>
      </c>
      <c r="G837" s="14">
        <v>49900</v>
      </c>
      <c r="H837" s="14">
        <v>49900</v>
      </c>
    </row>
    <row r="838" spans="1:8" x14ac:dyDescent="0.3">
      <c r="A838" s="15" t="s">
        <v>193</v>
      </c>
      <c r="B838" s="16" t="s">
        <v>180</v>
      </c>
      <c r="C838" s="17" t="s">
        <v>233</v>
      </c>
      <c r="D838" s="17">
        <v>9</v>
      </c>
      <c r="E838" s="17" t="s">
        <v>13</v>
      </c>
      <c r="F838" s="18" t="s">
        <v>196</v>
      </c>
      <c r="G838" s="14">
        <v>43900</v>
      </c>
      <c r="H838" s="14">
        <v>43900</v>
      </c>
    </row>
    <row r="839" spans="1:8" x14ac:dyDescent="0.3">
      <c r="A839" s="15" t="s">
        <v>193</v>
      </c>
      <c r="B839" s="16" t="s">
        <v>180</v>
      </c>
      <c r="C839" s="17" t="s">
        <v>233</v>
      </c>
      <c r="D839" s="17">
        <v>5</v>
      </c>
      <c r="E839" s="17" t="s">
        <v>13</v>
      </c>
      <c r="F839" s="18" t="s">
        <v>131</v>
      </c>
      <c r="G839" s="14">
        <v>57900</v>
      </c>
      <c r="H839" s="14">
        <v>57900</v>
      </c>
    </row>
    <row r="840" spans="1:8" x14ac:dyDescent="0.3">
      <c r="A840" s="15" t="s">
        <v>193</v>
      </c>
      <c r="B840" s="16" t="s">
        <v>180</v>
      </c>
      <c r="C840" s="17" t="s">
        <v>233</v>
      </c>
      <c r="D840" s="17">
        <v>7</v>
      </c>
      <c r="E840" s="17" t="s">
        <v>13</v>
      </c>
      <c r="F840" s="18" t="s">
        <v>131</v>
      </c>
      <c r="G840" s="14">
        <v>47900</v>
      </c>
      <c r="H840" s="14">
        <v>47900</v>
      </c>
    </row>
    <row r="841" spans="1:8" x14ac:dyDescent="0.3">
      <c r="A841" s="15" t="s">
        <v>193</v>
      </c>
      <c r="B841" s="16" t="s">
        <v>180</v>
      </c>
      <c r="C841" s="17" t="s">
        <v>233</v>
      </c>
      <c r="D841" s="17">
        <v>9</v>
      </c>
      <c r="E841" s="17" t="s">
        <v>13</v>
      </c>
      <c r="F841" s="18" t="s">
        <v>131</v>
      </c>
      <c r="G841" s="14">
        <v>41900</v>
      </c>
      <c r="H841" s="14">
        <v>41900</v>
      </c>
    </row>
    <row r="842" spans="1:8" x14ac:dyDescent="0.3">
      <c r="A842" s="15" t="s">
        <v>193</v>
      </c>
      <c r="B842" s="16" t="s">
        <v>234</v>
      </c>
      <c r="C842" s="17" t="s">
        <v>235</v>
      </c>
      <c r="D842" s="17">
        <v>5</v>
      </c>
      <c r="E842" s="17" t="s">
        <v>13</v>
      </c>
      <c r="F842" s="18" t="s">
        <v>173</v>
      </c>
      <c r="G842" s="14">
        <v>77900</v>
      </c>
      <c r="H842" s="14">
        <v>77900</v>
      </c>
    </row>
    <row r="843" spans="1:8" x14ac:dyDescent="0.3">
      <c r="A843" s="15" t="s">
        <v>193</v>
      </c>
      <c r="B843" s="16" t="s">
        <v>234</v>
      </c>
      <c r="C843" s="17" t="s">
        <v>235</v>
      </c>
      <c r="D843" s="17">
        <v>7</v>
      </c>
      <c r="E843" s="17" t="s">
        <v>13</v>
      </c>
      <c r="F843" s="18" t="s">
        <v>173</v>
      </c>
      <c r="G843" s="14">
        <v>67900</v>
      </c>
      <c r="H843" s="14">
        <v>67900</v>
      </c>
    </row>
    <row r="844" spans="1:8" x14ac:dyDescent="0.3">
      <c r="A844" s="15" t="s">
        <v>193</v>
      </c>
      <c r="B844" s="16" t="s">
        <v>234</v>
      </c>
      <c r="C844" s="17" t="s">
        <v>235</v>
      </c>
      <c r="D844" s="17">
        <v>9</v>
      </c>
      <c r="E844" s="17" t="s">
        <v>13</v>
      </c>
      <c r="F844" s="18" t="s">
        <v>173</v>
      </c>
      <c r="G844" s="14">
        <v>61900</v>
      </c>
      <c r="H844" s="14">
        <v>61900</v>
      </c>
    </row>
    <row r="845" spans="1:8" x14ac:dyDescent="0.3">
      <c r="A845" s="15" t="s">
        <v>193</v>
      </c>
      <c r="B845" s="16" t="s">
        <v>234</v>
      </c>
      <c r="C845" s="17" t="s">
        <v>235</v>
      </c>
      <c r="D845" s="17">
        <v>5</v>
      </c>
      <c r="E845" s="17" t="s">
        <v>13</v>
      </c>
      <c r="F845" s="18" t="s">
        <v>14</v>
      </c>
      <c r="G845" s="14">
        <v>79900</v>
      </c>
      <c r="H845" s="14">
        <v>79900</v>
      </c>
    </row>
    <row r="846" spans="1:8" x14ac:dyDescent="0.3">
      <c r="A846" s="15" t="s">
        <v>193</v>
      </c>
      <c r="B846" s="16" t="s">
        <v>234</v>
      </c>
      <c r="C846" s="17" t="s">
        <v>235</v>
      </c>
      <c r="D846" s="17">
        <v>7</v>
      </c>
      <c r="E846" s="17" t="s">
        <v>13</v>
      </c>
      <c r="F846" s="18" t="s">
        <v>14</v>
      </c>
      <c r="G846" s="14">
        <v>69900</v>
      </c>
      <c r="H846" s="14">
        <v>69900</v>
      </c>
    </row>
    <row r="847" spans="1:8" x14ac:dyDescent="0.3">
      <c r="A847" s="15" t="s">
        <v>193</v>
      </c>
      <c r="B847" s="16" t="s">
        <v>234</v>
      </c>
      <c r="C847" s="17" t="s">
        <v>235</v>
      </c>
      <c r="D847" s="17">
        <v>9</v>
      </c>
      <c r="E847" s="17" t="s">
        <v>13</v>
      </c>
      <c r="F847" s="18" t="s">
        <v>14</v>
      </c>
      <c r="G847" s="14">
        <v>63900</v>
      </c>
      <c r="H847" s="14">
        <v>63900</v>
      </c>
    </row>
    <row r="848" spans="1:8" x14ac:dyDescent="0.3">
      <c r="A848" s="15" t="s">
        <v>193</v>
      </c>
      <c r="B848" s="16" t="s">
        <v>234</v>
      </c>
      <c r="C848" s="17" t="s">
        <v>235</v>
      </c>
      <c r="D848" s="17">
        <v>5</v>
      </c>
      <c r="E848" s="17" t="s">
        <v>13</v>
      </c>
      <c r="F848" s="18" t="s">
        <v>196</v>
      </c>
      <c r="G848" s="14">
        <v>73900</v>
      </c>
      <c r="H848" s="14">
        <v>73900</v>
      </c>
    </row>
    <row r="849" spans="1:8" x14ac:dyDescent="0.3">
      <c r="A849" s="15" t="s">
        <v>193</v>
      </c>
      <c r="B849" s="16" t="s">
        <v>234</v>
      </c>
      <c r="C849" s="17" t="s">
        <v>235</v>
      </c>
      <c r="D849" s="17">
        <v>7</v>
      </c>
      <c r="E849" s="17" t="s">
        <v>13</v>
      </c>
      <c r="F849" s="18" t="s">
        <v>196</v>
      </c>
      <c r="G849" s="14">
        <v>63900</v>
      </c>
      <c r="H849" s="14">
        <v>63900</v>
      </c>
    </row>
    <row r="850" spans="1:8" x14ac:dyDescent="0.3">
      <c r="A850" s="15" t="s">
        <v>193</v>
      </c>
      <c r="B850" s="16" t="s">
        <v>234</v>
      </c>
      <c r="C850" s="17" t="s">
        <v>235</v>
      </c>
      <c r="D850" s="17">
        <v>9</v>
      </c>
      <c r="E850" s="17" t="s">
        <v>13</v>
      </c>
      <c r="F850" s="18" t="s">
        <v>196</v>
      </c>
      <c r="G850" s="14">
        <v>57900</v>
      </c>
      <c r="H850" s="14">
        <v>57900</v>
      </c>
    </row>
    <row r="851" spans="1:8" x14ac:dyDescent="0.3">
      <c r="A851" s="15" t="s">
        <v>193</v>
      </c>
      <c r="B851" s="16" t="s">
        <v>234</v>
      </c>
      <c r="C851" s="17" t="s">
        <v>235</v>
      </c>
      <c r="D851" s="17">
        <v>5</v>
      </c>
      <c r="E851" s="17" t="s">
        <v>13</v>
      </c>
      <c r="F851" s="18" t="s">
        <v>131</v>
      </c>
      <c r="G851" s="14">
        <v>71900</v>
      </c>
      <c r="H851" s="14">
        <v>71900</v>
      </c>
    </row>
    <row r="852" spans="1:8" x14ac:dyDescent="0.3">
      <c r="A852" s="15" t="s">
        <v>193</v>
      </c>
      <c r="B852" s="16" t="s">
        <v>234</v>
      </c>
      <c r="C852" s="17" t="s">
        <v>235</v>
      </c>
      <c r="D852" s="17">
        <v>7</v>
      </c>
      <c r="E852" s="17" t="s">
        <v>13</v>
      </c>
      <c r="F852" s="18" t="s">
        <v>131</v>
      </c>
      <c r="G852" s="14">
        <v>61900</v>
      </c>
      <c r="H852" s="14">
        <v>61900</v>
      </c>
    </row>
    <row r="853" spans="1:8" x14ac:dyDescent="0.3">
      <c r="A853" s="15" t="s">
        <v>193</v>
      </c>
      <c r="B853" s="16" t="s">
        <v>234</v>
      </c>
      <c r="C853" s="17" t="s">
        <v>235</v>
      </c>
      <c r="D853" s="17">
        <v>9</v>
      </c>
      <c r="E853" s="17" t="s">
        <v>13</v>
      </c>
      <c r="F853" s="18" t="s">
        <v>131</v>
      </c>
      <c r="G853" s="14">
        <v>55900</v>
      </c>
      <c r="H853" s="14">
        <v>55900</v>
      </c>
    </row>
    <row r="854" spans="1:8" x14ac:dyDescent="0.3">
      <c r="A854" s="15" t="s">
        <v>193</v>
      </c>
      <c r="B854" s="16" t="s">
        <v>234</v>
      </c>
      <c r="C854" s="17" t="s">
        <v>236</v>
      </c>
      <c r="D854" s="17">
        <v>5</v>
      </c>
      <c r="E854" s="17" t="s">
        <v>13</v>
      </c>
      <c r="F854" s="18" t="s">
        <v>173</v>
      </c>
      <c r="G854" s="14">
        <v>82900</v>
      </c>
      <c r="H854" s="14">
        <v>82900</v>
      </c>
    </row>
    <row r="855" spans="1:8" x14ac:dyDescent="0.3">
      <c r="A855" s="15" t="s">
        <v>193</v>
      </c>
      <c r="B855" s="16" t="s">
        <v>234</v>
      </c>
      <c r="C855" s="17" t="s">
        <v>236</v>
      </c>
      <c r="D855" s="17">
        <v>7</v>
      </c>
      <c r="E855" s="17" t="s">
        <v>13</v>
      </c>
      <c r="F855" s="18" t="s">
        <v>173</v>
      </c>
      <c r="G855" s="14">
        <v>72900</v>
      </c>
      <c r="H855" s="14">
        <v>72900</v>
      </c>
    </row>
    <row r="856" spans="1:8" x14ac:dyDescent="0.3">
      <c r="A856" s="15" t="s">
        <v>193</v>
      </c>
      <c r="B856" s="16" t="s">
        <v>234</v>
      </c>
      <c r="C856" s="17" t="s">
        <v>236</v>
      </c>
      <c r="D856" s="17">
        <v>9</v>
      </c>
      <c r="E856" s="17" t="s">
        <v>13</v>
      </c>
      <c r="F856" s="18" t="s">
        <v>173</v>
      </c>
      <c r="G856" s="14">
        <v>66900</v>
      </c>
      <c r="H856" s="14">
        <v>66900</v>
      </c>
    </row>
    <row r="857" spans="1:8" x14ac:dyDescent="0.3">
      <c r="A857" s="15" t="s">
        <v>193</v>
      </c>
      <c r="B857" s="16" t="s">
        <v>234</v>
      </c>
      <c r="C857" s="17" t="s">
        <v>236</v>
      </c>
      <c r="D857" s="17">
        <v>5</v>
      </c>
      <c r="E857" s="17" t="s">
        <v>13</v>
      </c>
      <c r="F857" s="18" t="s">
        <v>14</v>
      </c>
      <c r="G857" s="14">
        <v>84900</v>
      </c>
      <c r="H857" s="14">
        <v>84900</v>
      </c>
    </row>
    <row r="858" spans="1:8" x14ac:dyDescent="0.3">
      <c r="A858" s="15" t="s">
        <v>193</v>
      </c>
      <c r="B858" s="16" t="s">
        <v>234</v>
      </c>
      <c r="C858" s="17" t="s">
        <v>236</v>
      </c>
      <c r="D858" s="17">
        <v>7</v>
      </c>
      <c r="E858" s="17" t="s">
        <v>13</v>
      </c>
      <c r="F858" s="18" t="s">
        <v>14</v>
      </c>
      <c r="G858" s="14">
        <v>74900</v>
      </c>
      <c r="H858" s="14">
        <v>74900</v>
      </c>
    </row>
    <row r="859" spans="1:8" x14ac:dyDescent="0.3">
      <c r="A859" s="15" t="s">
        <v>193</v>
      </c>
      <c r="B859" s="16" t="s">
        <v>234</v>
      </c>
      <c r="C859" s="17" t="s">
        <v>236</v>
      </c>
      <c r="D859" s="17">
        <v>9</v>
      </c>
      <c r="E859" s="17" t="s">
        <v>13</v>
      </c>
      <c r="F859" s="18" t="s">
        <v>14</v>
      </c>
      <c r="G859" s="14">
        <v>68900</v>
      </c>
      <c r="H859" s="14">
        <v>68900</v>
      </c>
    </row>
    <row r="860" spans="1:8" x14ac:dyDescent="0.3">
      <c r="A860" s="15" t="s">
        <v>193</v>
      </c>
      <c r="B860" s="16" t="s">
        <v>234</v>
      </c>
      <c r="C860" s="17" t="s">
        <v>236</v>
      </c>
      <c r="D860" s="17">
        <v>5</v>
      </c>
      <c r="E860" s="17" t="s">
        <v>13</v>
      </c>
      <c r="F860" s="18" t="s">
        <v>196</v>
      </c>
      <c r="G860" s="14">
        <v>78900</v>
      </c>
      <c r="H860" s="14">
        <v>78900</v>
      </c>
    </row>
    <row r="861" spans="1:8" x14ac:dyDescent="0.3">
      <c r="A861" s="15" t="s">
        <v>193</v>
      </c>
      <c r="B861" s="16" t="s">
        <v>234</v>
      </c>
      <c r="C861" s="17" t="s">
        <v>236</v>
      </c>
      <c r="D861" s="17">
        <v>7</v>
      </c>
      <c r="E861" s="17" t="s">
        <v>13</v>
      </c>
      <c r="F861" s="18" t="s">
        <v>196</v>
      </c>
      <c r="G861" s="14">
        <v>68900</v>
      </c>
      <c r="H861" s="14">
        <v>68900</v>
      </c>
    </row>
    <row r="862" spans="1:8" x14ac:dyDescent="0.3">
      <c r="A862" s="15" t="s">
        <v>193</v>
      </c>
      <c r="B862" s="16" t="s">
        <v>234</v>
      </c>
      <c r="C862" s="17" t="s">
        <v>236</v>
      </c>
      <c r="D862" s="17">
        <v>9</v>
      </c>
      <c r="E862" s="17" t="s">
        <v>13</v>
      </c>
      <c r="F862" s="18" t="s">
        <v>196</v>
      </c>
      <c r="G862" s="14">
        <v>62900</v>
      </c>
      <c r="H862" s="14">
        <v>62900</v>
      </c>
    </row>
    <row r="863" spans="1:8" x14ac:dyDescent="0.3">
      <c r="A863" s="15" t="s">
        <v>193</v>
      </c>
      <c r="B863" s="16" t="s">
        <v>234</v>
      </c>
      <c r="C863" s="17" t="s">
        <v>236</v>
      </c>
      <c r="D863" s="17">
        <v>5</v>
      </c>
      <c r="E863" s="17" t="s">
        <v>13</v>
      </c>
      <c r="F863" s="18" t="s">
        <v>131</v>
      </c>
      <c r="G863" s="14">
        <v>76900</v>
      </c>
      <c r="H863" s="14">
        <v>76900</v>
      </c>
    </row>
    <row r="864" spans="1:8" x14ac:dyDescent="0.3">
      <c r="A864" s="15" t="s">
        <v>193</v>
      </c>
      <c r="B864" s="16" t="s">
        <v>234</v>
      </c>
      <c r="C864" s="17" t="s">
        <v>236</v>
      </c>
      <c r="D864" s="17">
        <v>7</v>
      </c>
      <c r="E864" s="17" t="s">
        <v>13</v>
      </c>
      <c r="F864" s="18" t="s">
        <v>131</v>
      </c>
      <c r="G864" s="14">
        <v>66900</v>
      </c>
      <c r="H864" s="14">
        <v>66900</v>
      </c>
    </row>
    <row r="865" spans="1:8" x14ac:dyDescent="0.3">
      <c r="A865" s="15" t="s">
        <v>193</v>
      </c>
      <c r="B865" s="16" t="s">
        <v>234</v>
      </c>
      <c r="C865" s="17" t="s">
        <v>236</v>
      </c>
      <c r="D865" s="17">
        <v>9</v>
      </c>
      <c r="E865" s="17" t="s">
        <v>13</v>
      </c>
      <c r="F865" s="18" t="s">
        <v>131</v>
      </c>
      <c r="G865" s="14">
        <v>60900</v>
      </c>
      <c r="H865" s="14">
        <v>60900</v>
      </c>
    </row>
    <row r="866" spans="1:8" x14ac:dyDescent="0.3">
      <c r="A866" s="15" t="s">
        <v>193</v>
      </c>
      <c r="B866" s="16" t="s">
        <v>234</v>
      </c>
      <c r="C866" s="17" t="s">
        <v>237</v>
      </c>
      <c r="D866" s="17">
        <v>5</v>
      </c>
      <c r="E866" s="17" t="s">
        <v>13</v>
      </c>
      <c r="F866" s="18" t="s">
        <v>173</v>
      </c>
      <c r="G866" s="14">
        <v>72900</v>
      </c>
      <c r="H866" s="14">
        <v>72900</v>
      </c>
    </row>
    <row r="867" spans="1:8" x14ac:dyDescent="0.3">
      <c r="A867" s="15" t="s">
        <v>193</v>
      </c>
      <c r="B867" s="16" t="s">
        <v>234</v>
      </c>
      <c r="C867" s="17" t="s">
        <v>237</v>
      </c>
      <c r="D867" s="17">
        <v>7</v>
      </c>
      <c r="E867" s="17" t="s">
        <v>13</v>
      </c>
      <c r="F867" s="18" t="s">
        <v>173</v>
      </c>
      <c r="G867" s="14">
        <v>62900</v>
      </c>
      <c r="H867" s="14">
        <v>62900</v>
      </c>
    </row>
    <row r="868" spans="1:8" x14ac:dyDescent="0.3">
      <c r="A868" s="15" t="s">
        <v>193</v>
      </c>
      <c r="B868" s="16" t="s">
        <v>234</v>
      </c>
      <c r="C868" s="17" t="s">
        <v>237</v>
      </c>
      <c r="D868" s="17">
        <v>9</v>
      </c>
      <c r="E868" s="17" t="s">
        <v>13</v>
      </c>
      <c r="F868" s="18" t="s">
        <v>173</v>
      </c>
      <c r="G868" s="14">
        <v>56900</v>
      </c>
      <c r="H868" s="14">
        <v>56900</v>
      </c>
    </row>
    <row r="869" spans="1:8" x14ac:dyDescent="0.3">
      <c r="A869" s="15" t="s">
        <v>193</v>
      </c>
      <c r="B869" s="16" t="s">
        <v>234</v>
      </c>
      <c r="C869" s="17" t="s">
        <v>237</v>
      </c>
      <c r="D869" s="17">
        <v>5</v>
      </c>
      <c r="E869" s="17" t="s">
        <v>13</v>
      </c>
      <c r="F869" s="18" t="s">
        <v>14</v>
      </c>
      <c r="G869" s="14">
        <v>74900</v>
      </c>
      <c r="H869" s="14">
        <v>74900</v>
      </c>
    </row>
    <row r="870" spans="1:8" x14ac:dyDescent="0.3">
      <c r="A870" s="15" t="s">
        <v>193</v>
      </c>
      <c r="B870" s="16" t="s">
        <v>234</v>
      </c>
      <c r="C870" s="17" t="s">
        <v>237</v>
      </c>
      <c r="D870" s="17">
        <v>7</v>
      </c>
      <c r="E870" s="17" t="s">
        <v>13</v>
      </c>
      <c r="F870" s="18" t="s">
        <v>14</v>
      </c>
      <c r="G870" s="14">
        <v>64900</v>
      </c>
      <c r="H870" s="14">
        <v>64900</v>
      </c>
    </row>
    <row r="871" spans="1:8" x14ac:dyDescent="0.3">
      <c r="A871" s="15" t="s">
        <v>193</v>
      </c>
      <c r="B871" s="16" t="s">
        <v>234</v>
      </c>
      <c r="C871" s="17" t="s">
        <v>237</v>
      </c>
      <c r="D871" s="17">
        <v>9</v>
      </c>
      <c r="E871" s="17" t="s">
        <v>13</v>
      </c>
      <c r="F871" s="18" t="s">
        <v>14</v>
      </c>
      <c r="G871" s="14">
        <v>58900</v>
      </c>
      <c r="H871" s="14">
        <v>58900</v>
      </c>
    </row>
    <row r="872" spans="1:8" x14ac:dyDescent="0.3">
      <c r="A872" s="15" t="s">
        <v>193</v>
      </c>
      <c r="B872" s="16" t="s">
        <v>234</v>
      </c>
      <c r="C872" s="17" t="s">
        <v>237</v>
      </c>
      <c r="D872" s="17">
        <v>5</v>
      </c>
      <c r="E872" s="17" t="s">
        <v>13</v>
      </c>
      <c r="F872" s="18" t="s">
        <v>196</v>
      </c>
      <c r="G872" s="14">
        <v>68900</v>
      </c>
      <c r="H872" s="14">
        <v>68900</v>
      </c>
    </row>
    <row r="873" spans="1:8" x14ac:dyDescent="0.3">
      <c r="A873" s="15" t="s">
        <v>193</v>
      </c>
      <c r="B873" s="16" t="s">
        <v>234</v>
      </c>
      <c r="C873" s="17" t="s">
        <v>237</v>
      </c>
      <c r="D873" s="17">
        <v>7</v>
      </c>
      <c r="E873" s="17" t="s">
        <v>13</v>
      </c>
      <c r="F873" s="18" t="s">
        <v>196</v>
      </c>
      <c r="G873" s="14">
        <v>58900</v>
      </c>
      <c r="H873" s="14">
        <v>58900</v>
      </c>
    </row>
    <row r="874" spans="1:8" x14ac:dyDescent="0.3">
      <c r="A874" s="15" t="s">
        <v>193</v>
      </c>
      <c r="B874" s="16" t="s">
        <v>234</v>
      </c>
      <c r="C874" s="17" t="s">
        <v>237</v>
      </c>
      <c r="D874" s="17">
        <v>9</v>
      </c>
      <c r="E874" s="17" t="s">
        <v>13</v>
      </c>
      <c r="F874" s="18" t="s">
        <v>196</v>
      </c>
      <c r="G874" s="14">
        <v>52900</v>
      </c>
      <c r="H874" s="14">
        <v>52900</v>
      </c>
    </row>
    <row r="875" spans="1:8" x14ac:dyDescent="0.3">
      <c r="A875" s="15" t="s">
        <v>193</v>
      </c>
      <c r="B875" s="16" t="s">
        <v>234</v>
      </c>
      <c r="C875" s="17" t="s">
        <v>237</v>
      </c>
      <c r="D875" s="17">
        <v>5</v>
      </c>
      <c r="E875" s="17" t="s">
        <v>13</v>
      </c>
      <c r="F875" s="18" t="s">
        <v>131</v>
      </c>
      <c r="G875" s="14">
        <v>66900</v>
      </c>
      <c r="H875" s="14">
        <v>66900</v>
      </c>
    </row>
    <row r="876" spans="1:8" x14ac:dyDescent="0.3">
      <c r="A876" s="15" t="s">
        <v>193</v>
      </c>
      <c r="B876" s="16" t="s">
        <v>234</v>
      </c>
      <c r="C876" s="17" t="s">
        <v>237</v>
      </c>
      <c r="D876" s="17">
        <v>7</v>
      </c>
      <c r="E876" s="17" t="s">
        <v>13</v>
      </c>
      <c r="F876" s="18" t="s">
        <v>131</v>
      </c>
      <c r="G876" s="14">
        <v>56900</v>
      </c>
      <c r="H876" s="14">
        <v>56900</v>
      </c>
    </row>
    <row r="877" spans="1:8" x14ac:dyDescent="0.3">
      <c r="A877" s="15" t="s">
        <v>193</v>
      </c>
      <c r="B877" s="16" t="s">
        <v>234</v>
      </c>
      <c r="C877" s="17" t="s">
        <v>237</v>
      </c>
      <c r="D877" s="17">
        <v>9</v>
      </c>
      <c r="E877" s="17" t="s">
        <v>13</v>
      </c>
      <c r="F877" s="18" t="s">
        <v>131</v>
      </c>
      <c r="G877" s="14">
        <v>50900</v>
      </c>
      <c r="H877" s="14">
        <v>50900</v>
      </c>
    </row>
    <row r="878" spans="1:8" x14ac:dyDescent="0.3">
      <c r="A878" s="15" t="s">
        <v>193</v>
      </c>
      <c r="B878" s="16" t="s">
        <v>234</v>
      </c>
      <c r="C878" s="17" t="s">
        <v>238</v>
      </c>
      <c r="D878" s="17">
        <v>5</v>
      </c>
      <c r="E878" s="17" t="s">
        <v>13</v>
      </c>
      <c r="F878" s="18" t="s">
        <v>173</v>
      </c>
      <c r="G878" s="14">
        <v>67900</v>
      </c>
      <c r="H878" s="14">
        <v>67900</v>
      </c>
    </row>
    <row r="879" spans="1:8" x14ac:dyDescent="0.3">
      <c r="A879" s="15" t="s">
        <v>193</v>
      </c>
      <c r="B879" s="16" t="s">
        <v>234</v>
      </c>
      <c r="C879" s="17" t="s">
        <v>238</v>
      </c>
      <c r="D879" s="17">
        <v>7</v>
      </c>
      <c r="E879" s="17" t="s">
        <v>13</v>
      </c>
      <c r="F879" s="18" t="s">
        <v>173</v>
      </c>
      <c r="G879" s="14">
        <v>57900</v>
      </c>
      <c r="H879" s="14">
        <v>57900</v>
      </c>
    </row>
    <row r="880" spans="1:8" x14ac:dyDescent="0.3">
      <c r="A880" s="15" t="s">
        <v>193</v>
      </c>
      <c r="B880" s="16" t="s">
        <v>234</v>
      </c>
      <c r="C880" s="17" t="s">
        <v>238</v>
      </c>
      <c r="D880" s="17">
        <v>9</v>
      </c>
      <c r="E880" s="17" t="s">
        <v>13</v>
      </c>
      <c r="F880" s="18" t="s">
        <v>173</v>
      </c>
      <c r="G880" s="14">
        <v>51900</v>
      </c>
      <c r="H880" s="14">
        <v>51900</v>
      </c>
    </row>
    <row r="881" spans="1:8" x14ac:dyDescent="0.3">
      <c r="A881" s="15" t="s">
        <v>193</v>
      </c>
      <c r="B881" s="16" t="s">
        <v>234</v>
      </c>
      <c r="C881" s="17" t="s">
        <v>238</v>
      </c>
      <c r="D881" s="17">
        <v>5</v>
      </c>
      <c r="E881" s="17" t="s">
        <v>13</v>
      </c>
      <c r="F881" s="18" t="s">
        <v>14</v>
      </c>
      <c r="G881" s="14">
        <v>69900</v>
      </c>
      <c r="H881" s="14">
        <v>69900</v>
      </c>
    </row>
    <row r="882" spans="1:8" x14ac:dyDescent="0.3">
      <c r="A882" s="15" t="s">
        <v>193</v>
      </c>
      <c r="B882" s="16" t="s">
        <v>234</v>
      </c>
      <c r="C882" s="17" t="s">
        <v>238</v>
      </c>
      <c r="D882" s="17">
        <v>7</v>
      </c>
      <c r="E882" s="17" t="s">
        <v>13</v>
      </c>
      <c r="F882" s="18" t="s">
        <v>14</v>
      </c>
      <c r="G882" s="14">
        <v>59900</v>
      </c>
      <c r="H882" s="14">
        <v>59900</v>
      </c>
    </row>
    <row r="883" spans="1:8" x14ac:dyDescent="0.3">
      <c r="A883" s="15" t="s">
        <v>193</v>
      </c>
      <c r="B883" s="16" t="s">
        <v>234</v>
      </c>
      <c r="C883" s="17" t="s">
        <v>238</v>
      </c>
      <c r="D883" s="17">
        <v>9</v>
      </c>
      <c r="E883" s="17" t="s">
        <v>13</v>
      </c>
      <c r="F883" s="18" t="s">
        <v>14</v>
      </c>
      <c r="G883" s="14">
        <v>53900</v>
      </c>
      <c r="H883" s="14">
        <v>53900</v>
      </c>
    </row>
    <row r="884" spans="1:8" x14ac:dyDescent="0.3">
      <c r="A884" s="15" t="s">
        <v>193</v>
      </c>
      <c r="B884" s="16" t="s">
        <v>234</v>
      </c>
      <c r="C884" s="17" t="s">
        <v>238</v>
      </c>
      <c r="D884" s="17">
        <v>5</v>
      </c>
      <c r="E884" s="17" t="s">
        <v>13</v>
      </c>
      <c r="F884" s="18" t="s">
        <v>196</v>
      </c>
      <c r="G884" s="14">
        <v>63900</v>
      </c>
      <c r="H884" s="14">
        <v>63900</v>
      </c>
    </row>
    <row r="885" spans="1:8" x14ac:dyDescent="0.3">
      <c r="A885" s="15" t="s">
        <v>193</v>
      </c>
      <c r="B885" s="16" t="s">
        <v>234</v>
      </c>
      <c r="C885" s="17" t="s">
        <v>238</v>
      </c>
      <c r="D885" s="17">
        <v>7</v>
      </c>
      <c r="E885" s="17" t="s">
        <v>13</v>
      </c>
      <c r="F885" s="18" t="s">
        <v>196</v>
      </c>
      <c r="G885" s="14">
        <v>53900</v>
      </c>
      <c r="H885" s="14">
        <v>53900</v>
      </c>
    </row>
    <row r="886" spans="1:8" x14ac:dyDescent="0.3">
      <c r="A886" s="15" t="s">
        <v>193</v>
      </c>
      <c r="B886" s="16" t="s">
        <v>234</v>
      </c>
      <c r="C886" s="17" t="s">
        <v>238</v>
      </c>
      <c r="D886" s="17">
        <v>9</v>
      </c>
      <c r="E886" s="17" t="s">
        <v>13</v>
      </c>
      <c r="F886" s="18" t="s">
        <v>196</v>
      </c>
      <c r="G886" s="14">
        <v>47900</v>
      </c>
      <c r="H886" s="14">
        <v>47900</v>
      </c>
    </row>
    <row r="887" spans="1:8" x14ac:dyDescent="0.3">
      <c r="A887" s="15" t="s">
        <v>193</v>
      </c>
      <c r="B887" s="16" t="s">
        <v>234</v>
      </c>
      <c r="C887" s="17" t="s">
        <v>238</v>
      </c>
      <c r="D887" s="17">
        <v>5</v>
      </c>
      <c r="E887" s="17" t="s">
        <v>13</v>
      </c>
      <c r="F887" s="18" t="s">
        <v>131</v>
      </c>
      <c r="G887" s="14">
        <v>61900</v>
      </c>
      <c r="H887" s="14">
        <v>61900</v>
      </c>
    </row>
    <row r="888" spans="1:8" x14ac:dyDescent="0.3">
      <c r="A888" s="15" t="s">
        <v>193</v>
      </c>
      <c r="B888" s="16" t="s">
        <v>234</v>
      </c>
      <c r="C888" s="17" t="s">
        <v>238</v>
      </c>
      <c r="D888" s="17">
        <v>7</v>
      </c>
      <c r="E888" s="17" t="s">
        <v>13</v>
      </c>
      <c r="F888" s="18" t="s">
        <v>131</v>
      </c>
      <c r="G888" s="14">
        <v>51900</v>
      </c>
      <c r="H888" s="14">
        <v>51900</v>
      </c>
    </row>
    <row r="889" spans="1:8" x14ac:dyDescent="0.3">
      <c r="A889" s="15" t="s">
        <v>193</v>
      </c>
      <c r="B889" s="16" t="s">
        <v>234</v>
      </c>
      <c r="C889" s="17" t="s">
        <v>238</v>
      </c>
      <c r="D889" s="17">
        <v>9</v>
      </c>
      <c r="E889" s="17" t="s">
        <v>13</v>
      </c>
      <c r="F889" s="18" t="s">
        <v>131</v>
      </c>
      <c r="G889" s="14">
        <v>45900</v>
      </c>
      <c r="H889" s="14">
        <v>45900</v>
      </c>
    </row>
    <row r="890" spans="1:8" x14ac:dyDescent="0.3">
      <c r="A890" s="15" t="s">
        <v>193</v>
      </c>
      <c r="B890" s="16" t="s">
        <v>239</v>
      </c>
      <c r="C890" s="17" t="s">
        <v>240</v>
      </c>
      <c r="D890" s="17">
        <v>5</v>
      </c>
      <c r="E890" s="17" t="s">
        <v>13</v>
      </c>
      <c r="F890" s="18" t="s">
        <v>173</v>
      </c>
      <c r="G890" s="14">
        <v>32900</v>
      </c>
      <c r="H890" s="14">
        <v>32900</v>
      </c>
    </row>
    <row r="891" spans="1:8" x14ac:dyDescent="0.3">
      <c r="A891" s="15" t="s">
        <v>193</v>
      </c>
      <c r="B891" s="16" t="s">
        <v>239</v>
      </c>
      <c r="C891" s="17" t="s">
        <v>241</v>
      </c>
      <c r="D891" s="17">
        <v>7</v>
      </c>
      <c r="E891" s="17" t="s">
        <v>13</v>
      </c>
      <c r="F891" s="18" t="s">
        <v>173</v>
      </c>
      <c r="G891" s="14">
        <v>24900</v>
      </c>
      <c r="H891" s="14">
        <v>24900</v>
      </c>
    </row>
    <row r="892" spans="1:8" x14ac:dyDescent="0.3">
      <c r="A892" s="15" t="s">
        <v>193</v>
      </c>
      <c r="B892" s="16" t="s">
        <v>239</v>
      </c>
      <c r="C892" s="17" t="s">
        <v>241</v>
      </c>
      <c r="D892" s="17">
        <v>9</v>
      </c>
      <c r="E892" s="17" t="s">
        <v>13</v>
      </c>
      <c r="F892" s="18" t="s">
        <v>173</v>
      </c>
      <c r="G892" s="14">
        <v>20900</v>
      </c>
      <c r="H892" s="14">
        <v>20900</v>
      </c>
    </row>
    <row r="893" spans="1:8" x14ac:dyDescent="0.3">
      <c r="A893" s="15" t="s">
        <v>193</v>
      </c>
      <c r="B893" s="16" t="s">
        <v>239</v>
      </c>
      <c r="C893" s="17" t="s">
        <v>241</v>
      </c>
      <c r="D893" s="17">
        <v>5</v>
      </c>
      <c r="E893" s="17" t="s">
        <v>13</v>
      </c>
      <c r="F893" s="18" t="s">
        <v>14</v>
      </c>
      <c r="G893" s="14">
        <v>34900</v>
      </c>
      <c r="H893" s="14">
        <v>34900</v>
      </c>
    </row>
    <row r="894" spans="1:8" x14ac:dyDescent="0.3">
      <c r="A894" s="15" t="s">
        <v>193</v>
      </c>
      <c r="B894" s="16" t="s">
        <v>239</v>
      </c>
      <c r="C894" s="17" t="s">
        <v>241</v>
      </c>
      <c r="D894" s="17">
        <v>6</v>
      </c>
      <c r="E894" s="17" t="s">
        <v>13</v>
      </c>
      <c r="F894" s="18" t="s">
        <v>14</v>
      </c>
      <c r="G894" s="14">
        <v>29900</v>
      </c>
      <c r="H894" s="14">
        <v>29900</v>
      </c>
    </row>
    <row r="895" spans="1:8" x14ac:dyDescent="0.3">
      <c r="A895" s="15" t="s">
        <v>193</v>
      </c>
      <c r="B895" s="16" t="s">
        <v>239</v>
      </c>
      <c r="C895" s="17" t="s">
        <v>241</v>
      </c>
      <c r="D895" s="17">
        <v>7</v>
      </c>
      <c r="E895" s="17" t="s">
        <v>13</v>
      </c>
      <c r="F895" s="18" t="s">
        <v>14</v>
      </c>
      <c r="G895" s="14">
        <v>26900</v>
      </c>
      <c r="H895" s="14">
        <v>26900</v>
      </c>
    </row>
    <row r="896" spans="1:8" x14ac:dyDescent="0.3">
      <c r="A896" s="15" t="s">
        <v>193</v>
      </c>
      <c r="B896" s="16" t="s">
        <v>239</v>
      </c>
      <c r="C896" s="17" t="s">
        <v>241</v>
      </c>
      <c r="D896" s="17">
        <v>9</v>
      </c>
      <c r="E896" s="17" t="s">
        <v>13</v>
      </c>
      <c r="F896" s="18" t="s">
        <v>14</v>
      </c>
      <c r="G896" s="14">
        <v>22900</v>
      </c>
      <c r="H896" s="14">
        <v>22900</v>
      </c>
    </row>
    <row r="897" spans="1:8" x14ac:dyDescent="0.3">
      <c r="A897" s="15" t="s">
        <v>193</v>
      </c>
      <c r="B897" s="16" t="s">
        <v>239</v>
      </c>
      <c r="C897" s="17" t="s">
        <v>241</v>
      </c>
      <c r="D897" s="17">
        <v>5</v>
      </c>
      <c r="E897" s="17" t="s">
        <v>13</v>
      </c>
      <c r="F897" s="18" t="s">
        <v>196</v>
      </c>
      <c r="G897" s="14">
        <v>33900</v>
      </c>
      <c r="H897" s="14">
        <v>33900</v>
      </c>
    </row>
    <row r="898" spans="1:8" x14ac:dyDescent="0.3">
      <c r="A898" s="15" t="s">
        <v>193</v>
      </c>
      <c r="B898" s="16" t="s">
        <v>239</v>
      </c>
      <c r="C898" s="17" t="s">
        <v>241</v>
      </c>
      <c r="D898" s="17">
        <v>7</v>
      </c>
      <c r="E898" s="17" t="s">
        <v>13</v>
      </c>
      <c r="F898" s="18" t="s">
        <v>196</v>
      </c>
      <c r="G898" s="14">
        <v>25900</v>
      </c>
      <c r="H898" s="14">
        <v>25900</v>
      </c>
    </row>
    <row r="899" spans="1:8" x14ac:dyDescent="0.3">
      <c r="A899" s="15" t="s">
        <v>193</v>
      </c>
      <c r="B899" s="16" t="s">
        <v>239</v>
      </c>
      <c r="C899" s="17" t="s">
        <v>241</v>
      </c>
      <c r="D899" s="17">
        <v>9</v>
      </c>
      <c r="E899" s="17" t="s">
        <v>13</v>
      </c>
      <c r="F899" s="18" t="s">
        <v>196</v>
      </c>
      <c r="G899" s="14">
        <v>21900</v>
      </c>
      <c r="H899" s="14">
        <v>21900</v>
      </c>
    </row>
    <row r="900" spans="1:8" x14ac:dyDescent="0.3">
      <c r="A900" s="15" t="s">
        <v>193</v>
      </c>
      <c r="B900" s="16" t="s">
        <v>239</v>
      </c>
      <c r="C900" s="17" t="s">
        <v>241</v>
      </c>
      <c r="D900" s="17">
        <v>5</v>
      </c>
      <c r="E900" s="17" t="s">
        <v>13</v>
      </c>
      <c r="F900" s="18" t="s">
        <v>131</v>
      </c>
      <c r="G900" s="14">
        <v>31900</v>
      </c>
      <c r="H900" s="14">
        <v>31900</v>
      </c>
    </row>
    <row r="901" spans="1:8" x14ac:dyDescent="0.3">
      <c r="A901" s="15" t="s">
        <v>193</v>
      </c>
      <c r="B901" s="16" t="s">
        <v>239</v>
      </c>
      <c r="C901" s="17" t="s">
        <v>241</v>
      </c>
      <c r="D901" s="17">
        <v>7</v>
      </c>
      <c r="E901" s="17" t="s">
        <v>13</v>
      </c>
      <c r="F901" s="18" t="s">
        <v>131</v>
      </c>
      <c r="G901" s="14">
        <v>23900</v>
      </c>
      <c r="H901" s="14">
        <v>23900</v>
      </c>
    </row>
    <row r="902" spans="1:8" x14ac:dyDescent="0.3">
      <c r="A902" s="15" t="s">
        <v>193</v>
      </c>
      <c r="B902" s="16" t="s">
        <v>239</v>
      </c>
      <c r="C902" s="17" t="s">
        <v>241</v>
      </c>
      <c r="D902" s="17">
        <v>9</v>
      </c>
      <c r="E902" s="17" t="s">
        <v>13</v>
      </c>
      <c r="F902" s="18" t="s">
        <v>131</v>
      </c>
      <c r="G902" s="14">
        <v>19900</v>
      </c>
      <c r="H902" s="14">
        <v>19900</v>
      </c>
    </row>
    <row r="903" spans="1:8" x14ac:dyDescent="0.3">
      <c r="A903" s="15" t="s">
        <v>193</v>
      </c>
      <c r="B903" s="16" t="s">
        <v>239</v>
      </c>
      <c r="C903" s="17" t="s">
        <v>242</v>
      </c>
      <c r="D903" s="17">
        <v>5</v>
      </c>
      <c r="E903" s="17" t="s">
        <v>13</v>
      </c>
      <c r="F903" s="18" t="s">
        <v>173</v>
      </c>
      <c r="G903" s="14">
        <v>27900</v>
      </c>
      <c r="H903" s="14">
        <v>27900</v>
      </c>
    </row>
    <row r="904" spans="1:8" x14ac:dyDescent="0.3">
      <c r="A904" s="15" t="s">
        <v>193</v>
      </c>
      <c r="B904" s="16" t="s">
        <v>239</v>
      </c>
      <c r="C904" s="17" t="s">
        <v>242</v>
      </c>
      <c r="D904" s="17">
        <v>7</v>
      </c>
      <c r="E904" s="17" t="s">
        <v>13</v>
      </c>
      <c r="F904" s="18" t="s">
        <v>173</v>
      </c>
      <c r="G904" s="14">
        <v>20900</v>
      </c>
      <c r="H904" s="14">
        <v>20900</v>
      </c>
    </row>
    <row r="905" spans="1:8" x14ac:dyDescent="0.3">
      <c r="A905" s="15" t="s">
        <v>193</v>
      </c>
      <c r="B905" s="16" t="s">
        <v>239</v>
      </c>
      <c r="C905" s="17" t="s">
        <v>242</v>
      </c>
      <c r="D905" s="17">
        <v>9</v>
      </c>
      <c r="E905" s="17" t="s">
        <v>13</v>
      </c>
      <c r="F905" s="18" t="s">
        <v>173</v>
      </c>
      <c r="G905" s="14">
        <v>16900</v>
      </c>
      <c r="H905" s="14">
        <v>16900</v>
      </c>
    </row>
    <row r="906" spans="1:8" x14ac:dyDescent="0.3">
      <c r="A906" s="15" t="s">
        <v>193</v>
      </c>
      <c r="B906" s="16" t="s">
        <v>239</v>
      </c>
      <c r="C906" s="17" t="s">
        <v>242</v>
      </c>
      <c r="D906" s="17">
        <v>5</v>
      </c>
      <c r="E906" s="17" t="s">
        <v>13</v>
      </c>
      <c r="F906" s="18" t="s">
        <v>14</v>
      </c>
      <c r="G906" s="14">
        <v>29900</v>
      </c>
      <c r="H906" s="14">
        <v>29900</v>
      </c>
    </row>
    <row r="907" spans="1:8" x14ac:dyDescent="0.3">
      <c r="A907" s="15" t="s">
        <v>193</v>
      </c>
      <c r="B907" s="16" t="s">
        <v>239</v>
      </c>
      <c r="C907" s="17" t="s">
        <v>242</v>
      </c>
      <c r="D907" s="17">
        <v>6</v>
      </c>
      <c r="E907" s="17" t="s">
        <v>13</v>
      </c>
      <c r="F907" s="18" t="s">
        <v>14</v>
      </c>
      <c r="G907" s="14">
        <v>25900</v>
      </c>
      <c r="H907" s="14">
        <v>25900</v>
      </c>
    </row>
    <row r="908" spans="1:8" x14ac:dyDescent="0.3">
      <c r="A908" s="15" t="s">
        <v>193</v>
      </c>
      <c r="B908" s="16" t="s">
        <v>239</v>
      </c>
      <c r="C908" s="17" t="s">
        <v>242</v>
      </c>
      <c r="D908" s="17">
        <v>7</v>
      </c>
      <c r="E908" s="17" t="s">
        <v>13</v>
      </c>
      <c r="F908" s="18" t="s">
        <v>14</v>
      </c>
      <c r="G908" s="14">
        <v>22900</v>
      </c>
      <c r="H908" s="14">
        <v>22900</v>
      </c>
    </row>
    <row r="909" spans="1:8" x14ac:dyDescent="0.3">
      <c r="A909" s="15" t="s">
        <v>193</v>
      </c>
      <c r="B909" s="16" t="s">
        <v>239</v>
      </c>
      <c r="C909" s="17" t="s">
        <v>242</v>
      </c>
      <c r="D909" s="17">
        <v>9</v>
      </c>
      <c r="E909" s="17" t="s">
        <v>13</v>
      </c>
      <c r="F909" s="18" t="s">
        <v>14</v>
      </c>
      <c r="G909" s="14">
        <v>18900</v>
      </c>
      <c r="H909" s="14">
        <v>18900</v>
      </c>
    </row>
    <row r="910" spans="1:8" x14ac:dyDescent="0.3">
      <c r="A910" s="15" t="s">
        <v>193</v>
      </c>
      <c r="B910" s="16" t="s">
        <v>239</v>
      </c>
      <c r="C910" s="17" t="s">
        <v>242</v>
      </c>
      <c r="D910" s="17">
        <v>5</v>
      </c>
      <c r="E910" s="17" t="s">
        <v>13</v>
      </c>
      <c r="F910" s="18" t="s">
        <v>196</v>
      </c>
      <c r="G910" s="14">
        <v>28900</v>
      </c>
      <c r="H910" s="14">
        <v>28900</v>
      </c>
    </row>
    <row r="911" spans="1:8" x14ac:dyDescent="0.3">
      <c r="A911" s="15" t="s">
        <v>193</v>
      </c>
      <c r="B911" s="16" t="s">
        <v>239</v>
      </c>
      <c r="C911" s="17" t="s">
        <v>242</v>
      </c>
      <c r="D911" s="17">
        <v>7</v>
      </c>
      <c r="E911" s="17" t="s">
        <v>13</v>
      </c>
      <c r="F911" s="18" t="s">
        <v>196</v>
      </c>
      <c r="G911" s="14">
        <v>21900</v>
      </c>
      <c r="H911" s="14">
        <v>21900</v>
      </c>
    </row>
    <row r="912" spans="1:8" x14ac:dyDescent="0.3">
      <c r="A912" s="15" t="s">
        <v>193</v>
      </c>
      <c r="B912" s="16" t="s">
        <v>239</v>
      </c>
      <c r="C912" s="17" t="s">
        <v>242</v>
      </c>
      <c r="D912" s="17">
        <v>9</v>
      </c>
      <c r="E912" s="17" t="s">
        <v>13</v>
      </c>
      <c r="F912" s="18" t="s">
        <v>196</v>
      </c>
      <c r="G912" s="14">
        <v>17900</v>
      </c>
      <c r="H912" s="14">
        <v>17900</v>
      </c>
    </row>
    <row r="913" spans="1:8" x14ac:dyDescent="0.3">
      <c r="A913" s="15" t="s">
        <v>193</v>
      </c>
      <c r="B913" s="16" t="s">
        <v>239</v>
      </c>
      <c r="C913" s="17" t="s">
        <v>242</v>
      </c>
      <c r="D913" s="17">
        <v>5</v>
      </c>
      <c r="E913" s="17" t="s">
        <v>13</v>
      </c>
      <c r="F913" s="18" t="s">
        <v>131</v>
      </c>
      <c r="G913" s="14">
        <v>26900</v>
      </c>
      <c r="H913" s="14">
        <v>26900</v>
      </c>
    </row>
    <row r="914" spans="1:8" x14ac:dyDescent="0.3">
      <c r="A914" s="15" t="s">
        <v>193</v>
      </c>
      <c r="B914" s="16" t="s">
        <v>239</v>
      </c>
      <c r="C914" s="17" t="s">
        <v>242</v>
      </c>
      <c r="D914" s="17">
        <v>7</v>
      </c>
      <c r="E914" s="17" t="s">
        <v>13</v>
      </c>
      <c r="F914" s="18" t="s">
        <v>131</v>
      </c>
      <c r="G914" s="14">
        <v>19900</v>
      </c>
      <c r="H914" s="14">
        <v>19900</v>
      </c>
    </row>
    <row r="915" spans="1:8" x14ac:dyDescent="0.3">
      <c r="A915" s="15" t="s">
        <v>193</v>
      </c>
      <c r="B915" s="16" t="s">
        <v>239</v>
      </c>
      <c r="C915" s="17" t="s">
        <v>242</v>
      </c>
      <c r="D915" s="17">
        <v>9</v>
      </c>
      <c r="E915" s="17" t="s">
        <v>13</v>
      </c>
      <c r="F915" s="18" t="s">
        <v>131</v>
      </c>
      <c r="G915" s="14">
        <v>15900</v>
      </c>
      <c r="H915" s="14">
        <v>15900</v>
      </c>
    </row>
    <row r="916" spans="1:8" x14ac:dyDescent="0.3">
      <c r="A916" s="15" t="s">
        <v>193</v>
      </c>
      <c r="B916" s="16" t="s">
        <v>239</v>
      </c>
      <c r="C916" s="17" t="s">
        <v>243</v>
      </c>
      <c r="D916" s="17">
        <v>5</v>
      </c>
      <c r="E916" s="17" t="s">
        <v>13</v>
      </c>
      <c r="F916" s="18" t="s">
        <v>173</v>
      </c>
      <c r="G916" s="14">
        <v>23900</v>
      </c>
      <c r="H916" s="14">
        <v>23900</v>
      </c>
    </row>
    <row r="917" spans="1:8" x14ac:dyDescent="0.3">
      <c r="A917" s="15" t="s">
        <v>193</v>
      </c>
      <c r="B917" s="16" t="s">
        <v>239</v>
      </c>
      <c r="C917" s="17" t="s">
        <v>243</v>
      </c>
      <c r="D917" s="17">
        <v>7</v>
      </c>
      <c r="E917" s="17" t="s">
        <v>13</v>
      </c>
      <c r="F917" s="18" t="s">
        <v>173</v>
      </c>
      <c r="G917" s="14">
        <v>18900</v>
      </c>
      <c r="H917" s="14">
        <v>18900</v>
      </c>
    </row>
    <row r="918" spans="1:8" x14ac:dyDescent="0.3">
      <c r="A918" s="15" t="s">
        <v>193</v>
      </c>
      <c r="B918" s="16" t="s">
        <v>239</v>
      </c>
      <c r="C918" s="17" t="s">
        <v>243</v>
      </c>
      <c r="D918" s="17">
        <v>9</v>
      </c>
      <c r="E918" s="17" t="s">
        <v>13</v>
      </c>
      <c r="F918" s="18" t="s">
        <v>173</v>
      </c>
      <c r="G918" s="14">
        <v>15900</v>
      </c>
      <c r="H918" s="14">
        <v>15900</v>
      </c>
    </row>
    <row r="919" spans="1:8" x14ac:dyDescent="0.3">
      <c r="A919" s="15" t="s">
        <v>193</v>
      </c>
      <c r="B919" s="16" t="s">
        <v>239</v>
      </c>
      <c r="C919" s="17" t="s">
        <v>243</v>
      </c>
      <c r="D919" s="17">
        <v>5</v>
      </c>
      <c r="E919" s="17" t="s">
        <v>13</v>
      </c>
      <c r="F919" s="18" t="s">
        <v>14</v>
      </c>
      <c r="G919" s="14">
        <v>25900</v>
      </c>
      <c r="H919" s="14">
        <v>25900</v>
      </c>
    </row>
    <row r="920" spans="1:8" x14ac:dyDescent="0.3">
      <c r="A920" s="15" t="s">
        <v>193</v>
      </c>
      <c r="B920" s="16" t="s">
        <v>239</v>
      </c>
      <c r="C920" s="17" t="s">
        <v>243</v>
      </c>
      <c r="D920" s="17">
        <v>6</v>
      </c>
      <c r="E920" s="17" t="s">
        <v>13</v>
      </c>
      <c r="F920" s="18" t="s">
        <v>14</v>
      </c>
      <c r="G920" s="14">
        <v>22900</v>
      </c>
      <c r="H920" s="14">
        <v>22900</v>
      </c>
    </row>
    <row r="921" spans="1:8" x14ac:dyDescent="0.3">
      <c r="A921" s="15" t="s">
        <v>193</v>
      </c>
      <c r="B921" s="16" t="s">
        <v>239</v>
      </c>
      <c r="C921" s="17" t="s">
        <v>243</v>
      </c>
      <c r="D921" s="17">
        <v>7</v>
      </c>
      <c r="E921" s="17" t="s">
        <v>13</v>
      </c>
      <c r="F921" s="18" t="s">
        <v>14</v>
      </c>
      <c r="G921" s="14">
        <v>20900</v>
      </c>
      <c r="H921" s="14">
        <v>20900</v>
      </c>
    </row>
    <row r="922" spans="1:8" x14ac:dyDescent="0.3">
      <c r="A922" s="15" t="s">
        <v>193</v>
      </c>
      <c r="B922" s="16" t="s">
        <v>239</v>
      </c>
      <c r="C922" s="17" t="s">
        <v>243</v>
      </c>
      <c r="D922" s="17">
        <v>9</v>
      </c>
      <c r="E922" s="17" t="s">
        <v>13</v>
      </c>
      <c r="F922" s="18" t="s">
        <v>14</v>
      </c>
      <c r="G922" s="14">
        <v>17900</v>
      </c>
      <c r="H922" s="14">
        <v>17900</v>
      </c>
    </row>
    <row r="923" spans="1:8" x14ac:dyDescent="0.3">
      <c r="A923" s="15" t="s">
        <v>193</v>
      </c>
      <c r="B923" s="16" t="s">
        <v>239</v>
      </c>
      <c r="C923" s="17" t="s">
        <v>243</v>
      </c>
      <c r="D923" s="17">
        <v>5</v>
      </c>
      <c r="E923" s="17" t="s">
        <v>13</v>
      </c>
      <c r="F923" s="18" t="s">
        <v>196</v>
      </c>
      <c r="G923" s="14">
        <v>24900</v>
      </c>
      <c r="H923" s="14">
        <v>24900</v>
      </c>
    </row>
    <row r="924" spans="1:8" x14ac:dyDescent="0.3">
      <c r="A924" s="15" t="s">
        <v>193</v>
      </c>
      <c r="B924" s="16" t="s">
        <v>239</v>
      </c>
      <c r="C924" s="17" t="s">
        <v>243</v>
      </c>
      <c r="D924" s="17">
        <v>7</v>
      </c>
      <c r="E924" s="17" t="s">
        <v>13</v>
      </c>
      <c r="F924" s="18" t="s">
        <v>196</v>
      </c>
      <c r="G924" s="14">
        <v>19900</v>
      </c>
      <c r="H924" s="14">
        <v>19900</v>
      </c>
    </row>
    <row r="925" spans="1:8" x14ac:dyDescent="0.3">
      <c r="A925" s="15" t="s">
        <v>193</v>
      </c>
      <c r="B925" s="16" t="s">
        <v>239</v>
      </c>
      <c r="C925" s="17" t="s">
        <v>243</v>
      </c>
      <c r="D925" s="17">
        <v>9</v>
      </c>
      <c r="E925" s="17" t="s">
        <v>13</v>
      </c>
      <c r="F925" s="18" t="s">
        <v>196</v>
      </c>
      <c r="G925" s="14">
        <v>16900</v>
      </c>
      <c r="H925" s="14">
        <v>16900</v>
      </c>
    </row>
    <row r="926" spans="1:8" x14ac:dyDescent="0.3">
      <c r="A926" s="15" t="s">
        <v>193</v>
      </c>
      <c r="B926" s="16" t="s">
        <v>239</v>
      </c>
      <c r="C926" s="17" t="s">
        <v>243</v>
      </c>
      <c r="D926" s="17">
        <v>5</v>
      </c>
      <c r="E926" s="17" t="s">
        <v>13</v>
      </c>
      <c r="F926" s="18" t="s">
        <v>131</v>
      </c>
      <c r="G926" s="14">
        <v>22900</v>
      </c>
      <c r="H926" s="14">
        <v>22900</v>
      </c>
    </row>
    <row r="927" spans="1:8" x14ac:dyDescent="0.3">
      <c r="A927" s="15" t="s">
        <v>193</v>
      </c>
      <c r="B927" s="16" t="s">
        <v>239</v>
      </c>
      <c r="C927" s="17" t="s">
        <v>243</v>
      </c>
      <c r="D927" s="17">
        <v>7</v>
      </c>
      <c r="E927" s="17" t="s">
        <v>13</v>
      </c>
      <c r="F927" s="18" t="s">
        <v>131</v>
      </c>
      <c r="G927" s="14">
        <v>17900</v>
      </c>
      <c r="H927" s="14">
        <v>17900</v>
      </c>
    </row>
    <row r="928" spans="1:8" x14ac:dyDescent="0.3">
      <c r="A928" s="15" t="s">
        <v>193</v>
      </c>
      <c r="B928" s="16" t="s">
        <v>239</v>
      </c>
      <c r="C928" s="17" t="s">
        <v>243</v>
      </c>
      <c r="D928" s="17">
        <v>9</v>
      </c>
      <c r="E928" s="17" t="s">
        <v>13</v>
      </c>
      <c r="F928" s="18" t="s">
        <v>131</v>
      </c>
      <c r="G928" s="14">
        <v>14900</v>
      </c>
      <c r="H928" s="14">
        <v>14900</v>
      </c>
    </row>
    <row r="929" spans="1:8" x14ac:dyDescent="0.3">
      <c r="A929" s="15" t="s">
        <v>193</v>
      </c>
      <c r="B929" s="16" t="s">
        <v>244</v>
      </c>
      <c r="C929" s="17" t="s">
        <v>245</v>
      </c>
      <c r="D929" s="17">
        <v>7</v>
      </c>
      <c r="E929" s="17" t="s">
        <v>13</v>
      </c>
      <c r="F929" s="18" t="s">
        <v>173</v>
      </c>
      <c r="G929" s="14">
        <v>26900</v>
      </c>
      <c r="H929" s="14">
        <v>26900</v>
      </c>
    </row>
    <row r="930" spans="1:8" x14ac:dyDescent="0.3">
      <c r="A930" s="15" t="s">
        <v>193</v>
      </c>
      <c r="B930" s="16" t="s">
        <v>244</v>
      </c>
      <c r="C930" s="17" t="s">
        <v>245</v>
      </c>
      <c r="D930" s="17">
        <v>9</v>
      </c>
      <c r="E930" s="17" t="s">
        <v>13</v>
      </c>
      <c r="F930" s="18" t="s">
        <v>173</v>
      </c>
      <c r="G930" s="14">
        <v>23900</v>
      </c>
      <c r="H930" s="14">
        <v>23900</v>
      </c>
    </row>
    <row r="931" spans="1:8" x14ac:dyDescent="0.3">
      <c r="A931" s="15" t="s">
        <v>193</v>
      </c>
      <c r="B931" s="16" t="s">
        <v>244</v>
      </c>
      <c r="C931" s="17" t="s">
        <v>245</v>
      </c>
      <c r="D931" s="17">
        <v>6</v>
      </c>
      <c r="E931" s="17" t="s">
        <v>13</v>
      </c>
      <c r="F931" s="18" t="s">
        <v>14</v>
      </c>
      <c r="G931" s="14">
        <v>35900</v>
      </c>
      <c r="H931" s="14">
        <v>35900</v>
      </c>
    </row>
    <row r="932" spans="1:8" x14ac:dyDescent="0.3">
      <c r="A932" s="15" t="s">
        <v>193</v>
      </c>
      <c r="B932" s="16" t="s">
        <v>244</v>
      </c>
      <c r="C932" s="17" t="s">
        <v>245</v>
      </c>
      <c r="D932" s="17">
        <v>7</v>
      </c>
      <c r="E932" s="17" t="s">
        <v>13</v>
      </c>
      <c r="F932" s="18" t="s">
        <v>14</v>
      </c>
      <c r="G932" s="14">
        <v>32900</v>
      </c>
      <c r="H932" s="14">
        <v>32900</v>
      </c>
    </row>
    <row r="933" spans="1:8" x14ac:dyDescent="0.3">
      <c r="A933" s="15" t="s">
        <v>193</v>
      </c>
      <c r="B933" s="16" t="s">
        <v>244</v>
      </c>
      <c r="C933" s="17" t="s">
        <v>245</v>
      </c>
      <c r="D933" s="17">
        <v>9</v>
      </c>
      <c r="E933" s="17" t="s">
        <v>13</v>
      </c>
      <c r="F933" s="18" t="s">
        <v>14</v>
      </c>
      <c r="G933" s="14">
        <v>28900</v>
      </c>
      <c r="H933" s="14">
        <v>28900</v>
      </c>
    </row>
    <row r="934" spans="1:8" x14ac:dyDescent="0.3">
      <c r="A934" s="15" t="s">
        <v>193</v>
      </c>
      <c r="B934" s="16" t="s">
        <v>244</v>
      </c>
      <c r="C934" s="17" t="s">
        <v>245</v>
      </c>
      <c r="D934" s="17">
        <v>3</v>
      </c>
      <c r="E934" s="17" t="s">
        <v>13</v>
      </c>
      <c r="F934" s="18" t="s">
        <v>22</v>
      </c>
      <c r="G934" s="14">
        <v>47900</v>
      </c>
      <c r="H934" s="14">
        <v>47900</v>
      </c>
    </row>
    <row r="935" spans="1:8" x14ac:dyDescent="0.3">
      <c r="A935" s="15" t="s">
        <v>193</v>
      </c>
      <c r="B935" s="16" t="s">
        <v>244</v>
      </c>
      <c r="C935" s="17" t="s">
        <v>245</v>
      </c>
      <c r="D935" s="17">
        <v>7</v>
      </c>
      <c r="E935" s="17" t="s">
        <v>13</v>
      </c>
      <c r="F935" s="18" t="s">
        <v>196</v>
      </c>
      <c r="G935" s="14">
        <v>31900</v>
      </c>
      <c r="H935" s="14">
        <v>31900</v>
      </c>
    </row>
    <row r="936" spans="1:8" x14ac:dyDescent="0.3">
      <c r="A936" s="15" t="s">
        <v>193</v>
      </c>
      <c r="B936" s="16" t="s">
        <v>244</v>
      </c>
      <c r="C936" s="17" t="s">
        <v>245</v>
      </c>
      <c r="D936" s="17">
        <v>9</v>
      </c>
      <c r="E936" s="17" t="s">
        <v>13</v>
      </c>
      <c r="F936" s="18" t="s">
        <v>196</v>
      </c>
      <c r="G936" s="14">
        <v>27900</v>
      </c>
      <c r="H936" s="14">
        <v>27900</v>
      </c>
    </row>
    <row r="937" spans="1:8" x14ac:dyDescent="0.3">
      <c r="A937" s="15" t="s">
        <v>193</v>
      </c>
      <c r="B937" s="16" t="s">
        <v>244</v>
      </c>
      <c r="C937" s="17" t="s">
        <v>245</v>
      </c>
      <c r="D937" s="17">
        <v>3</v>
      </c>
      <c r="E937" s="17" t="s">
        <v>13</v>
      </c>
      <c r="F937" s="18" t="s">
        <v>246</v>
      </c>
      <c r="G937" s="14">
        <v>47900</v>
      </c>
      <c r="H937" s="14">
        <v>47900</v>
      </c>
    </row>
    <row r="938" spans="1:8" x14ac:dyDescent="0.3">
      <c r="A938" s="15" t="s">
        <v>193</v>
      </c>
      <c r="B938" s="16" t="s">
        <v>244</v>
      </c>
      <c r="C938" s="17" t="s">
        <v>245</v>
      </c>
      <c r="D938" s="17">
        <v>7</v>
      </c>
      <c r="E938" s="17" t="s">
        <v>13</v>
      </c>
      <c r="F938" s="18" t="s">
        <v>131</v>
      </c>
      <c r="G938" s="14">
        <v>25900</v>
      </c>
      <c r="H938" s="14">
        <v>25900</v>
      </c>
    </row>
    <row r="939" spans="1:8" x14ac:dyDescent="0.3">
      <c r="A939" s="15" t="s">
        <v>193</v>
      </c>
      <c r="B939" s="16" t="s">
        <v>244</v>
      </c>
      <c r="C939" s="17" t="s">
        <v>245</v>
      </c>
      <c r="D939" s="17">
        <v>9</v>
      </c>
      <c r="E939" s="17" t="s">
        <v>13</v>
      </c>
      <c r="F939" s="18" t="s">
        <v>131</v>
      </c>
      <c r="G939" s="14">
        <v>22900</v>
      </c>
      <c r="H939" s="14">
        <v>22900</v>
      </c>
    </row>
    <row r="940" spans="1:8" x14ac:dyDescent="0.3">
      <c r="A940" s="15" t="s">
        <v>193</v>
      </c>
      <c r="B940" s="16" t="s">
        <v>244</v>
      </c>
      <c r="C940" s="17" t="s">
        <v>247</v>
      </c>
      <c r="D940" s="17">
        <v>7</v>
      </c>
      <c r="E940" s="17" t="s">
        <v>13</v>
      </c>
      <c r="F940" s="18" t="s">
        <v>173</v>
      </c>
      <c r="G940" s="14">
        <v>22900</v>
      </c>
      <c r="H940" s="14">
        <v>22900</v>
      </c>
    </row>
    <row r="941" spans="1:8" x14ac:dyDescent="0.3">
      <c r="A941" s="15" t="s">
        <v>193</v>
      </c>
      <c r="B941" s="16" t="s">
        <v>244</v>
      </c>
      <c r="C941" s="17" t="s">
        <v>247</v>
      </c>
      <c r="D941" s="17">
        <v>9</v>
      </c>
      <c r="E941" s="17" t="s">
        <v>13</v>
      </c>
      <c r="F941" s="18" t="s">
        <v>173</v>
      </c>
      <c r="G941" s="14">
        <v>19900</v>
      </c>
      <c r="H941" s="14">
        <v>19900</v>
      </c>
    </row>
    <row r="942" spans="1:8" x14ac:dyDescent="0.3">
      <c r="A942" s="15" t="s">
        <v>193</v>
      </c>
      <c r="B942" s="16" t="s">
        <v>244</v>
      </c>
      <c r="C942" s="17" t="s">
        <v>247</v>
      </c>
      <c r="D942" s="17">
        <v>6</v>
      </c>
      <c r="E942" s="17" t="s">
        <v>13</v>
      </c>
      <c r="F942" s="18" t="s">
        <v>14</v>
      </c>
      <c r="G942" s="14">
        <v>30900</v>
      </c>
      <c r="H942" s="14">
        <v>30900</v>
      </c>
    </row>
    <row r="943" spans="1:8" x14ac:dyDescent="0.3">
      <c r="A943" s="15" t="s">
        <v>193</v>
      </c>
      <c r="B943" s="16" t="s">
        <v>244</v>
      </c>
      <c r="C943" s="17" t="s">
        <v>247</v>
      </c>
      <c r="D943" s="17">
        <v>7</v>
      </c>
      <c r="E943" s="17" t="s">
        <v>13</v>
      </c>
      <c r="F943" s="18" t="s">
        <v>14</v>
      </c>
      <c r="G943" s="14">
        <v>27900</v>
      </c>
      <c r="H943" s="14">
        <v>27900</v>
      </c>
    </row>
    <row r="944" spans="1:8" x14ac:dyDescent="0.3">
      <c r="A944" s="15" t="s">
        <v>193</v>
      </c>
      <c r="B944" s="16" t="s">
        <v>244</v>
      </c>
      <c r="C944" s="17" t="s">
        <v>247</v>
      </c>
      <c r="D944" s="17">
        <v>9</v>
      </c>
      <c r="E944" s="17" t="s">
        <v>13</v>
      </c>
      <c r="F944" s="18" t="s">
        <v>14</v>
      </c>
      <c r="G944" s="14">
        <v>23900</v>
      </c>
      <c r="H944" s="14">
        <v>23900</v>
      </c>
    </row>
    <row r="945" spans="1:8" x14ac:dyDescent="0.3">
      <c r="A945" s="15" t="s">
        <v>193</v>
      </c>
      <c r="B945" s="16" t="s">
        <v>244</v>
      </c>
      <c r="C945" s="17" t="s">
        <v>247</v>
      </c>
      <c r="D945" s="17">
        <v>3</v>
      </c>
      <c r="E945" s="17" t="s">
        <v>13</v>
      </c>
      <c r="F945" s="18" t="s">
        <v>22</v>
      </c>
      <c r="G945" s="14">
        <v>40900</v>
      </c>
      <c r="H945" s="14">
        <v>40900</v>
      </c>
    </row>
    <row r="946" spans="1:8" x14ac:dyDescent="0.3">
      <c r="A946" s="15" t="s">
        <v>193</v>
      </c>
      <c r="B946" s="16" t="s">
        <v>244</v>
      </c>
      <c r="C946" s="17" t="s">
        <v>247</v>
      </c>
      <c r="D946" s="17">
        <v>7</v>
      </c>
      <c r="E946" s="17" t="s">
        <v>13</v>
      </c>
      <c r="F946" s="18" t="s">
        <v>196</v>
      </c>
      <c r="G946" s="14">
        <v>26900</v>
      </c>
      <c r="H946" s="14">
        <v>26900</v>
      </c>
    </row>
    <row r="947" spans="1:8" x14ac:dyDescent="0.3">
      <c r="A947" s="15" t="s">
        <v>193</v>
      </c>
      <c r="B947" s="16" t="s">
        <v>244</v>
      </c>
      <c r="C947" s="17" t="s">
        <v>247</v>
      </c>
      <c r="D947" s="17">
        <v>9</v>
      </c>
      <c r="E947" s="17" t="s">
        <v>13</v>
      </c>
      <c r="F947" s="18" t="s">
        <v>196</v>
      </c>
      <c r="G947" s="14">
        <v>22900</v>
      </c>
      <c r="H947" s="14">
        <v>22900</v>
      </c>
    </row>
    <row r="948" spans="1:8" x14ac:dyDescent="0.3">
      <c r="A948" s="15" t="s">
        <v>193</v>
      </c>
      <c r="B948" s="16" t="s">
        <v>244</v>
      </c>
      <c r="C948" s="17" t="s">
        <v>247</v>
      </c>
      <c r="D948" s="17">
        <v>3</v>
      </c>
      <c r="E948" s="17" t="s">
        <v>13</v>
      </c>
      <c r="F948" s="18" t="s">
        <v>246</v>
      </c>
      <c r="G948" s="14">
        <v>40900</v>
      </c>
      <c r="H948" s="14">
        <v>40900</v>
      </c>
    </row>
    <row r="949" spans="1:8" x14ac:dyDescent="0.3">
      <c r="A949" s="15" t="s">
        <v>193</v>
      </c>
      <c r="B949" s="16" t="s">
        <v>244</v>
      </c>
      <c r="C949" s="17" t="s">
        <v>247</v>
      </c>
      <c r="D949" s="17">
        <v>7</v>
      </c>
      <c r="E949" s="17" t="s">
        <v>13</v>
      </c>
      <c r="F949" s="18" t="s">
        <v>131</v>
      </c>
      <c r="G949" s="14">
        <v>21900</v>
      </c>
      <c r="H949" s="14">
        <v>21900</v>
      </c>
    </row>
    <row r="950" spans="1:8" x14ac:dyDescent="0.3">
      <c r="A950" s="15" t="s">
        <v>193</v>
      </c>
      <c r="B950" s="16" t="s">
        <v>244</v>
      </c>
      <c r="C950" s="17" t="s">
        <v>247</v>
      </c>
      <c r="D950" s="17">
        <v>9</v>
      </c>
      <c r="E950" s="17" t="s">
        <v>13</v>
      </c>
      <c r="F950" s="18" t="s">
        <v>131</v>
      </c>
      <c r="G950" s="14">
        <v>18900</v>
      </c>
      <c r="H950" s="14">
        <v>18900</v>
      </c>
    </row>
    <row r="951" spans="1:8" x14ac:dyDescent="0.3">
      <c r="A951" s="15" t="s">
        <v>193</v>
      </c>
      <c r="B951" s="16" t="s">
        <v>248</v>
      </c>
      <c r="C951" s="17" t="s">
        <v>249</v>
      </c>
      <c r="D951" s="17">
        <v>5</v>
      </c>
      <c r="E951" s="17" t="s">
        <v>13</v>
      </c>
      <c r="F951" s="18" t="s">
        <v>173</v>
      </c>
      <c r="G951" s="14">
        <v>40900</v>
      </c>
      <c r="H951" s="14">
        <v>40900</v>
      </c>
    </row>
    <row r="952" spans="1:8" x14ac:dyDescent="0.3">
      <c r="A952" s="15" t="s">
        <v>193</v>
      </c>
      <c r="B952" s="16" t="s">
        <v>248</v>
      </c>
      <c r="C952" s="17" t="s">
        <v>249</v>
      </c>
      <c r="D952" s="17">
        <v>7</v>
      </c>
      <c r="E952" s="17" t="s">
        <v>13</v>
      </c>
      <c r="F952" s="18" t="s">
        <v>173</v>
      </c>
      <c r="G952" s="14">
        <v>31900</v>
      </c>
      <c r="H952" s="14">
        <v>31900</v>
      </c>
    </row>
    <row r="953" spans="1:8" x14ac:dyDescent="0.3">
      <c r="A953" s="15" t="s">
        <v>193</v>
      </c>
      <c r="B953" s="16" t="s">
        <v>248</v>
      </c>
      <c r="C953" s="17" t="s">
        <v>249</v>
      </c>
      <c r="D953" s="17">
        <v>9</v>
      </c>
      <c r="E953" s="17" t="s">
        <v>13</v>
      </c>
      <c r="F953" s="18" t="s">
        <v>173</v>
      </c>
      <c r="G953" s="14">
        <v>27900</v>
      </c>
      <c r="H953" s="14">
        <v>27900</v>
      </c>
    </row>
    <row r="954" spans="1:8" x14ac:dyDescent="0.3">
      <c r="A954" s="15" t="s">
        <v>193</v>
      </c>
      <c r="B954" s="16" t="s">
        <v>248</v>
      </c>
      <c r="C954" s="17" t="s">
        <v>249</v>
      </c>
      <c r="D954" s="17">
        <v>5</v>
      </c>
      <c r="E954" s="17" t="s">
        <v>13</v>
      </c>
      <c r="F954" s="18" t="s">
        <v>14</v>
      </c>
      <c r="G954" s="14">
        <v>42900</v>
      </c>
      <c r="H954" s="14">
        <v>42900</v>
      </c>
    </row>
    <row r="955" spans="1:8" x14ac:dyDescent="0.3">
      <c r="A955" s="15" t="s">
        <v>193</v>
      </c>
      <c r="B955" s="16" t="s">
        <v>248</v>
      </c>
      <c r="C955" s="17" t="s">
        <v>249</v>
      </c>
      <c r="D955" s="17">
        <v>6</v>
      </c>
      <c r="E955" s="17" t="s">
        <v>13</v>
      </c>
      <c r="F955" s="18" t="s">
        <v>14</v>
      </c>
      <c r="G955" s="14">
        <v>38900</v>
      </c>
      <c r="H955" s="14">
        <v>38900</v>
      </c>
    </row>
    <row r="956" spans="1:8" x14ac:dyDescent="0.3">
      <c r="A956" s="15" t="s">
        <v>193</v>
      </c>
      <c r="B956" s="16" t="s">
        <v>248</v>
      </c>
      <c r="C956" s="17" t="s">
        <v>249</v>
      </c>
      <c r="D956" s="17">
        <v>7</v>
      </c>
      <c r="E956" s="17" t="s">
        <v>13</v>
      </c>
      <c r="F956" s="18" t="s">
        <v>14</v>
      </c>
      <c r="G956" s="14">
        <v>33900</v>
      </c>
      <c r="H956" s="14">
        <v>33900</v>
      </c>
    </row>
    <row r="957" spans="1:8" x14ac:dyDescent="0.3">
      <c r="A957" s="15" t="s">
        <v>193</v>
      </c>
      <c r="B957" s="16" t="s">
        <v>248</v>
      </c>
      <c r="C957" s="17" t="s">
        <v>249</v>
      </c>
      <c r="D957" s="17">
        <v>9</v>
      </c>
      <c r="E957" s="17" t="s">
        <v>13</v>
      </c>
      <c r="F957" s="18" t="s">
        <v>14</v>
      </c>
      <c r="G957" s="14">
        <v>29900</v>
      </c>
      <c r="H957" s="14">
        <v>29900</v>
      </c>
    </row>
    <row r="958" spans="1:8" x14ac:dyDescent="0.3">
      <c r="A958" s="15" t="s">
        <v>193</v>
      </c>
      <c r="B958" s="16" t="s">
        <v>248</v>
      </c>
      <c r="C958" s="17" t="s">
        <v>249</v>
      </c>
      <c r="D958" s="17">
        <v>5</v>
      </c>
      <c r="E958" s="17" t="s">
        <v>13</v>
      </c>
      <c r="F958" s="18" t="s">
        <v>196</v>
      </c>
      <c r="G958" s="14">
        <v>38900</v>
      </c>
      <c r="H958" s="14">
        <v>38900</v>
      </c>
    </row>
    <row r="959" spans="1:8" x14ac:dyDescent="0.3">
      <c r="A959" s="15" t="s">
        <v>193</v>
      </c>
      <c r="B959" s="16" t="s">
        <v>248</v>
      </c>
      <c r="C959" s="17" t="s">
        <v>249</v>
      </c>
      <c r="D959" s="17">
        <v>7</v>
      </c>
      <c r="E959" s="17" t="s">
        <v>13</v>
      </c>
      <c r="F959" s="18" t="s">
        <v>196</v>
      </c>
      <c r="G959" s="14">
        <v>29900</v>
      </c>
      <c r="H959" s="14">
        <v>29900</v>
      </c>
    </row>
    <row r="960" spans="1:8" x14ac:dyDescent="0.3">
      <c r="A960" s="15" t="s">
        <v>193</v>
      </c>
      <c r="B960" s="16" t="s">
        <v>248</v>
      </c>
      <c r="C960" s="17" t="s">
        <v>249</v>
      </c>
      <c r="D960" s="17">
        <v>9</v>
      </c>
      <c r="E960" s="17" t="s">
        <v>13</v>
      </c>
      <c r="F960" s="18" t="s">
        <v>196</v>
      </c>
      <c r="G960" s="14">
        <v>25900</v>
      </c>
      <c r="H960" s="14">
        <v>25900</v>
      </c>
    </row>
    <row r="961" spans="1:8" x14ac:dyDescent="0.3">
      <c r="A961" s="15" t="s">
        <v>193</v>
      </c>
      <c r="B961" s="16" t="s">
        <v>248</v>
      </c>
      <c r="C961" s="17" t="s">
        <v>249</v>
      </c>
      <c r="D961" s="17">
        <v>5</v>
      </c>
      <c r="E961" s="17" t="s">
        <v>13</v>
      </c>
      <c r="F961" s="18" t="s">
        <v>131</v>
      </c>
      <c r="G961" s="14">
        <v>36900</v>
      </c>
      <c r="H961" s="14">
        <v>36900</v>
      </c>
    </row>
    <row r="962" spans="1:8" x14ac:dyDescent="0.3">
      <c r="A962" s="15" t="s">
        <v>193</v>
      </c>
      <c r="B962" s="16" t="s">
        <v>248</v>
      </c>
      <c r="C962" s="17" t="s">
        <v>249</v>
      </c>
      <c r="D962" s="17">
        <v>7</v>
      </c>
      <c r="E962" s="17" t="s">
        <v>13</v>
      </c>
      <c r="F962" s="18" t="s">
        <v>131</v>
      </c>
      <c r="G962" s="14">
        <v>27900</v>
      </c>
      <c r="H962" s="14">
        <v>27900</v>
      </c>
    </row>
    <row r="963" spans="1:8" x14ac:dyDescent="0.3">
      <c r="A963" s="15" t="s">
        <v>193</v>
      </c>
      <c r="B963" s="16" t="s">
        <v>248</v>
      </c>
      <c r="C963" s="17" t="s">
        <v>249</v>
      </c>
      <c r="D963" s="17">
        <v>9</v>
      </c>
      <c r="E963" s="17" t="s">
        <v>13</v>
      </c>
      <c r="F963" s="18" t="s">
        <v>131</v>
      </c>
      <c r="G963" s="14">
        <v>23900</v>
      </c>
      <c r="H963" s="14">
        <v>23900</v>
      </c>
    </row>
    <row r="964" spans="1:8" x14ac:dyDescent="0.3">
      <c r="A964" s="15" t="s">
        <v>193</v>
      </c>
      <c r="B964" s="16" t="s">
        <v>248</v>
      </c>
      <c r="C964" s="17" t="s">
        <v>250</v>
      </c>
      <c r="D964" s="17">
        <v>5</v>
      </c>
      <c r="E964" s="17" t="s">
        <v>13</v>
      </c>
      <c r="F964" s="18" t="s">
        <v>173</v>
      </c>
      <c r="G964" s="14">
        <v>47900</v>
      </c>
      <c r="H964" s="14">
        <v>47900</v>
      </c>
    </row>
    <row r="965" spans="1:8" x14ac:dyDescent="0.3">
      <c r="A965" s="15" t="s">
        <v>193</v>
      </c>
      <c r="B965" s="16" t="s">
        <v>248</v>
      </c>
      <c r="C965" s="17" t="s">
        <v>250</v>
      </c>
      <c r="D965" s="17">
        <v>7</v>
      </c>
      <c r="E965" s="17" t="s">
        <v>13</v>
      </c>
      <c r="F965" s="18" t="s">
        <v>173</v>
      </c>
      <c r="G965" s="14">
        <v>35900</v>
      </c>
      <c r="H965" s="14">
        <v>35900</v>
      </c>
    </row>
    <row r="966" spans="1:8" x14ac:dyDescent="0.3">
      <c r="A966" s="15" t="s">
        <v>193</v>
      </c>
      <c r="B966" s="16" t="s">
        <v>248</v>
      </c>
      <c r="C966" s="17" t="s">
        <v>250</v>
      </c>
      <c r="D966" s="17">
        <v>9</v>
      </c>
      <c r="E966" s="17" t="s">
        <v>13</v>
      </c>
      <c r="F966" s="18" t="s">
        <v>173</v>
      </c>
      <c r="G966" s="14">
        <v>31900</v>
      </c>
      <c r="H966" s="14">
        <v>31900</v>
      </c>
    </row>
    <row r="967" spans="1:8" x14ac:dyDescent="0.3">
      <c r="A967" s="15" t="s">
        <v>193</v>
      </c>
      <c r="B967" s="16" t="s">
        <v>248</v>
      </c>
      <c r="C967" s="17" t="s">
        <v>250</v>
      </c>
      <c r="D967" s="17">
        <v>5</v>
      </c>
      <c r="E967" s="17" t="s">
        <v>13</v>
      </c>
      <c r="F967" s="18" t="s">
        <v>14</v>
      </c>
      <c r="G967" s="14">
        <v>49900</v>
      </c>
      <c r="H967" s="14">
        <v>49900</v>
      </c>
    </row>
    <row r="968" spans="1:8" x14ac:dyDescent="0.3">
      <c r="A968" s="15" t="s">
        <v>193</v>
      </c>
      <c r="B968" s="16" t="s">
        <v>248</v>
      </c>
      <c r="C968" s="17" t="s">
        <v>250</v>
      </c>
      <c r="D968" s="17">
        <v>6</v>
      </c>
      <c r="E968" s="17" t="s">
        <v>13</v>
      </c>
      <c r="F968" s="18" t="s">
        <v>14</v>
      </c>
      <c r="G968" s="14">
        <v>43900</v>
      </c>
      <c r="H968" s="14">
        <v>43900</v>
      </c>
    </row>
    <row r="969" spans="1:8" x14ac:dyDescent="0.3">
      <c r="A969" s="15" t="s">
        <v>193</v>
      </c>
      <c r="B969" s="16" t="s">
        <v>248</v>
      </c>
      <c r="C969" s="17" t="s">
        <v>250</v>
      </c>
      <c r="D969" s="17">
        <v>7</v>
      </c>
      <c r="E969" s="17" t="s">
        <v>13</v>
      </c>
      <c r="F969" s="18" t="s">
        <v>14</v>
      </c>
      <c r="G969" s="14">
        <v>37900</v>
      </c>
      <c r="H969" s="14">
        <v>37900</v>
      </c>
    </row>
    <row r="970" spans="1:8" x14ac:dyDescent="0.3">
      <c r="A970" s="15" t="s">
        <v>193</v>
      </c>
      <c r="B970" s="16" t="s">
        <v>248</v>
      </c>
      <c r="C970" s="17" t="s">
        <v>250</v>
      </c>
      <c r="D970" s="17">
        <v>9</v>
      </c>
      <c r="E970" s="17" t="s">
        <v>13</v>
      </c>
      <c r="F970" s="18" t="s">
        <v>14</v>
      </c>
      <c r="G970" s="14">
        <v>33900</v>
      </c>
      <c r="H970" s="14">
        <v>33900</v>
      </c>
    </row>
    <row r="971" spans="1:8" x14ac:dyDescent="0.3">
      <c r="A971" s="15" t="s">
        <v>193</v>
      </c>
      <c r="B971" s="16" t="s">
        <v>248</v>
      </c>
      <c r="C971" s="17" t="s">
        <v>250</v>
      </c>
      <c r="D971" s="17">
        <v>5</v>
      </c>
      <c r="E971" s="17" t="s">
        <v>13</v>
      </c>
      <c r="F971" s="18" t="s">
        <v>196</v>
      </c>
      <c r="G971" s="14">
        <v>45900</v>
      </c>
      <c r="H971" s="14">
        <v>45900</v>
      </c>
    </row>
    <row r="972" spans="1:8" x14ac:dyDescent="0.3">
      <c r="A972" s="15" t="s">
        <v>193</v>
      </c>
      <c r="B972" s="16" t="s">
        <v>248</v>
      </c>
      <c r="C972" s="17" t="s">
        <v>250</v>
      </c>
      <c r="D972" s="17">
        <v>7</v>
      </c>
      <c r="E972" s="17" t="s">
        <v>13</v>
      </c>
      <c r="F972" s="18" t="s">
        <v>196</v>
      </c>
      <c r="G972" s="14">
        <v>33900</v>
      </c>
      <c r="H972" s="14">
        <v>33900</v>
      </c>
    </row>
    <row r="973" spans="1:8" x14ac:dyDescent="0.3">
      <c r="A973" s="15" t="s">
        <v>193</v>
      </c>
      <c r="B973" s="16" t="s">
        <v>248</v>
      </c>
      <c r="C973" s="17" t="s">
        <v>250</v>
      </c>
      <c r="D973" s="17">
        <v>9</v>
      </c>
      <c r="E973" s="17" t="s">
        <v>13</v>
      </c>
      <c r="F973" s="18" t="s">
        <v>196</v>
      </c>
      <c r="G973" s="14">
        <v>29900</v>
      </c>
      <c r="H973" s="14">
        <v>29900</v>
      </c>
    </row>
    <row r="974" spans="1:8" x14ac:dyDescent="0.3">
      <c r="A974" s="15" t="s">
        <v>193</v>
      </c>
      <c r="B974" s="16" t="s">
        <v>248</v>
      </c>
      <c r="C974" s="17" t="s">
        <v>250</v>
      </c>
      <c r="D974" s="17">
        <v>5</v>
      </c>
      <c r="E974" s="17" t="s">
        <v>13</v>
      </c>
      <c r="F974" s="18" t="s">
        <v>131</v>
      </c>
      <c r="G974" s="14">
        <v>43900</v>
      </c>
      <c r="H974" s="14">
        <v>43900</v>
      </c>
    </row>
    <row r="975" spans="1:8" x14ac:dyDescent="0.3">
      <c r="A975" s="15" t="s">
        <v>193</v>
      </c>
      <c r="B975" s="16" t="s">
        <v>248</v>
      </c>
      <c r="C975" s="17" t="s">
        <v>250</v>
      </c>
      <c r="D975" s="17">
        <v>7</v>
      </c>
      <c r="E975" s="17" t="s">
        <v>13</v>
      </c>
      <c r="F975" s="18" t="s">
        <v>131</v>
      </c>
      <c r="G975" s="14">
        <v>31900</v>
      </c>
      <c r="H975" s="14">
        <v>31900</v>
      </c>
    </row>
    <row r="976" spans="1:8" x14ac:dyDescent="0.3">
      <c r="A976" s="15" t="s">
        <v>193</v>
      </c>
      <c r="B976" s="16" t="s">
        <v>248</v>
      </c>
      <c r="C976" s="17" t="s">
        <v>250</v>
      </c>
      <c r="D976" s="17">
        <v>9</v>
      </c>
      <c r="E976" s="17" t="s">
        <v>13</v>
      </c>
      <c r="F976" s="18" t="s">
        <v>131</v>
      </c>
      <c r="G976" s="14">
        <v>27900</v>
      </c>
      <c r="H976" s="14">
        <v>27900</v>
      </c>
    </row>
    <row r="977" spans="1:8" x14ac:dyDescent="0.3">
      <c r="A977" s="15" t="s">
        <v>193</v>
      </c>
      <c r="B977" s="16" t="s">
        <v>248</v>
      </c>
      <c r="C977" s="17" t="s">
        <v>251</v>
      </c>
      <c r="D977" s="17">
        <v>5</v>
      </c>
      <c r="E977" s="17" t="s">
        <v>13</v>
      </c>
      <c r="F977" s="18" t="s">
        <v>173</v>
      </c>
      <c r="G977" s="14">
        <v>35900</v>
      </c>
      <c r="H977" s="14">
        <v>35900</v>
      </c>
    </row>
    <row r="978" spans="1:8" x14ac:dyDescent="0.3">
      <c r="A978" s="15" t="s">
        <v>193</v>
      </c>
      <c r="B978" s="16" t="s">
        <v>248</v>
      </c>
      <c r="C978" s="17" t="s">
        <v>251</v>
      </c>
      <c r="D978" s="17">
        <v>7</v>
      </c>
      <c r="E978" s="17" t="s">
        <v>13</v>
      </c>
      <c r="F978" s="18" t="s">
        <v>173</v>
      </c>
      <c r="G978" s="14">
        <v>27900</v>
      </c>
      <c r="H978" s="14">
        <v>27900</v>
      </c>
    </row>
    <row r="979" spans="1:8" x14ac:dyDescent="0.3">
      <c r="A979" s="15" t="s">
        <v>193</v>
      </c>
      <c r="B979" s="16" t="s">
        <v>248</v>
      </c>
      <c r="C979" s="17" t="s">
        <v>251</v>
      </c>
      <c r="D979" s="17">
        <v>9</v>
      </c>
      <c r="E979" s="17" t="s">
        <v>13</v>
      </c>
      <c r="F979" s="18" t="s">
        <v>173</v>
      </c>
      <c r="G979" s="14">
        <v>23900</v>
      </c>
      <c r="H979" s="14">
        <v>23900</v>
      </c>
    </row>
    <row r="980" spans="1:8" x14ac:dyDescent="0.3">
      <c r="A980" s="15" t="s">
        <v>193</v>
      </c>
      <c r="B980" s="16" t="s">
        <v>248</v>
      </c>
      <c r="C980" s="17" t="s">
        <v>251</v>
      </c>
      <c r="D980" s="17">
        <v>5</v>
      </c>
      <c r="E980" s="17" t="s">
        <v>13</v>
      </c>
      <c r="F980" s="18" t="s">
        <v>14</v>
      </c>
      <c r="G980" s="14">
        <v>37900</v>
      </c>
      <c r="H980" s="14">
        <v>37900</v>
      </c>
    </row>
    <row r="981" spans="1:8" x14ac:dyDescent="0.3">
      <c r="A981" s="15" t="s">
        <v>193</v>
      </c>
      <c r="B981" s="16" t="s">
        <v>248</v>
      </c>
      <c r="C981" s="17" t="s">
        <v>251</v>
      </c>
      <c r="D981" s="17">
        <v>6</v>
      </c>
      <c r="E981" s="17" t="s">
        <v>13</v>
      </c>
      <c r="F981" s="18" t="s">
        <v>14</v>
      </c>
      <c r="G981" s="14">
        <v>32900</v>
      </c>
      <c r="H981" s="14">
        <v>32900</v>
      </c>
    </row>
    <row r="982" spans="1:8" x14ac:dyDescent="0.3">
      <c r="A982" s="15" t="s">
        <v>193</v>
      </c>
      <c r="B982" s="16" t="s">
        <v>248</v>
      </c>
      <c r="C982" s="17" t="s">
        <v>251</v>
      </c>
      <c r="D982" s="17">
        <v>7</v>
      </c>
      <c r="E982" s="17" t="s">
        <v>13</v>
      </c>
      <c r="F982" s="18" t="s">
        <v>14</v>
      </c>
      <c r="G982" s="14">
        <v>29900</v>
      </c>
      <c r="H982" s="14">
        <v>29900</v>
      </c>
    </row>
    <row r="983" spans="1:8" x14ac:dyDescent="0.3">
      <c r="A983" s="15" t="s">
        <v>193</v>
      </c>
      <c r="B983" s="16" t="s">
        <v>248</v>
      </c>
      <c r="C983" s="17" t="s">
        <v>251</v>
      </c>
      <c r="D983" s="17">
        <v>9</v>
      </c>
      <c r="E983" s="17" t="s">
        <v>13</v>
      </c>
      <c r="F983" s="18" t="s">
        <v>14</v>
      </c>
      <c r="G983" s="14">
        <v>25900</v>
      </c>
      <c r="H983" s="14">
        <v>25900</v>
      </c>
    </row>
    <row r="984" spans="1:8" x14ac:dyDescent="0.3">
      <c r="A984" s="15" t="s">
        <v>193</v>
      </c>
      <c r="B984" s="16" t="s">
        <v>248</v>
      </c>
      <c r="C984" s="17" t="s">
        <v>251</v>
      </c>
      <c r="D984" s="17">
        <v>5</v>
      </c>
      <c r="E984" s="17" t="s">
        <v>13</v>
      </c>
      <c r="F984" s="18" t="s">
        <v>196</v>
      </c>
      <c r="G984" s="14">
        <v>33900</v>
      </c>
      <c r="H984" s="14">
        <v>33900</v>
      </c>
    </row>
    <row r="985" spans="1:8" x14ac:dyDescent="0.3">
      <c r="A985" s="15" t="s">
        <v>193</v>
      </c>
      <c r="B985" s="16" t="s">
        <v>248</v>
      </c>
      <c r="C985" s="17" t="s">
        <v>251</v>
      </c>
      <c r="D985" s="17">
        <v>7</v>
      </c>
      <c r="E985" s="17" t="s">
        <v>13</v>
      </c>
      <c r="F985" s="18" t="s">
        <v>196</v>
      </c>
      <c r="G985" s="14">
        <v>25900</v>
      </c>
      <c r="H985" s="14">
        <v>25900</v>
      </c>
    </row>
    <row r="986" spans="1:8" x14ac:dyDescent="0.3">
      <c r="A986" s="15" t="s">
        <v>193</v>
      </c>
      <c r="B986" s="16" t="s">
        <v>248</v>
      </c>
      <c r="C986" s="17" t="s">
        <v>251</v>
      </c>
      <c r="D986" s="17">
        <v>9</v>
      </c>
      <c r="E986" s="17" t="s">
        <v>13</v>
      </c>
      <c r="F986" s="18" t="s">
        <v>196</v>
      </c>
      <c r="G986" s="14">
        <v>21900</v>
      </c>
      <c r="H986" s="14">
        <v>21900</v>
      </c>
    </row>
    <row r="987" spans="1:8" x14ac:dyDescent="0.3">
      <c r="A987" s="15" t="s">
        <v>193</v>
      </c>
      <c r="B987" s="16" t="s">
        <v>248</v>
      </c>
      <c r="C987" s="17" t="s">
        <v>251</v>
      </c>
      <c r="D987" s="17">
        <v>5</v>
      </c>
      <c r="E987" s="17" t="s">
        <v>13</v>
      </c>
      <c r="F987" s="18" t="s">
        <v>131</v>
      </c>
      <c r="G987" s="14">
        <v>31900</v>
      </c>
      <c r="H987" s="14">
        <v>31900</v>
      </c>
    </row>
    <row r="988" spans="1:8" x14ac:dyDescent="0.3">
      <c r="A988" s="15" t="s">
        <v>193</v>
      </c>
      <c r="B988" s="16" t="s">
        <v>248</v>
      </c>
      <c r="C988" s="17" t="s">
        <v>251</v>
      </c>
      <c r="D988" s="17">
        <v>7</v>
      </c>
      <c r="E988" s="17" t="s">
        <v>13</v>
      </c>
      <c r="F988" s="18" t="s">
        <v>131</v>
      </c>
      <c r="G988" s="14">
        <v>23900</v>
      </c>
      <c r="H988" s="14">
        <v>23900</v>
      </c>
    </row>
    <row r="989" spans="1:8" x14ac:dyDescent="0.3">
      <c r="A989" s="15" t="s">
        <v>193</v>
      </c>
      <c r="B989" s="16" t="s">
        <v>248</v>
      </c>
      <c r="C989" s="17" t="s">
        <v>251</v>
      </c>
      <c r="D989" s="17">
        <v>9</v>
      </c>
      <c r="E989" s="17" t="s">
        <v>13</v>
      </c>
      <c r="F989" s="18" t="s">
        <v>131</v>
      </c>
      <c r="G989" s="14">
        <v>19900</v>
      </c>
      <c r="H989" s="14">
        <v>19900</v>
      </c>
    </row>
    <row r="990" spans="1:8" x14ac:dyDescent="0.3">
      <c r="A990" s="15" t="s">
        <v>193</v>
      </c>
      <c r="B990" s="16" t="s">
        <v>248</v>
      </c>
      <c r="C990" s="17" t="s">
        <v>252</v>
      </c>
      <c r="D990" s="17">
        <v>5</v>
      </c>
      <c r="E990" s="17" t="s">
        <v>13</v>
      </c>
      <c r="F990" s="18" t="s">
        <v>173</v>
      </c>
      <c r="G990" s="14">
        <v>30900</v>
      </c>
      <c r="H990" s="14">
        <v>30900</v>
      </c>
    </row>
    <row r="991" spans="1:8" x14ac:dyDescent="0.3">
      <c r="A991" s="15" t="s">
        <v>193</v>
      </c>
      <c r="B991" s="16" t="s">
        <v>248</v>
      </c>
      <c r="C991" s="17" t="s">
        <v>252</v>
      </c>
      <c r="D991" s="17">
        <v>7</v>
      </c>
      <c r="E991" s="17" t="s">
        <v>13</v>
      </c>
      <c r="F991" s="18" t="s">
        <v>173</v>
      </c>
      <c r="G991" s="14">
        <v>23900</v>
      </c>
      <c r="H991" s="14">
        <v>23900</v>
      </c>
    </row>
    <row r="992" spans="1:8" x14ac:dyDescent="0.3">
      <c r="A992" s="15" t="s">
        <v>193</v>
      </c>
      <c r="B992" s="16" t="s">
        <v>248</v>
      </c>
      <c r="C992" s="17" t="s">
        <v>252</v>
      </c>
      <c r="D992" s="17">
        <v>9</v>
      </c>
      <c r="E992" s="17" t="s">
        <v>13</v>
      </c>
      <c r="F992" s="18" t="s">
        <v>173</v>
      </c>
      <c r="G992" s="14">
        <v>19900</v>
      </c>
      <c r="H992" s="14">
        <v>19900</v>
      </c>
    </row>
    <row r="993" spans="1:8" x14ac:dyDescent="0.3">
      <c r="A993" s="15" t="s">
        <v>193</v>
      </c>
      <c r="B993" s="16" t="s">
        <v>248</v>
      </c>
      <c r="C993" s="17" t="s">
        <v>252</v>
      </c>
      <c r="D993" s="17">
        <v>5</v>
      </c>
      <c r="E993" s="17" t="s">
        <v>13</v>
      </c>
      <c r="F993" s="18" t="s">
        <v>14</v>
      </c>
      <c r="G993" s="14">
        <v>32900</v>
      </c>
      <c r="H993" s="14">
        <v>32900</v>
      </c>
    </row>
    <row r="994" spans="1:8" x14ac:dyDescent="0.3">
      <c r="A994" s="15" t="s">
        <v>193</v>
      </c>
      <c r="B994" s="16" t="s">
        <v>248</v>
      </c>
      <c r="C994" s="17" t="s">
        <v>252</v>
      </c>
      <c r="D994" s="17">
        <v>6</v>
      </c>
      <c r="E994" s="17" t="s">
        <v>13</v>
      </c>
      <c r="F994" s="18" t="s">
        <v>14</v>
      </c>
      <c r="G994" s="14">
        <v>28900</v>
      </c>
      <c r="H994" s="14">
        <v>28900</v>
      </c>
    </row>
    <row r="995" spans="1:8" x14ac:dyDescent="0.3">
      <c r="A995" s="15" t="s">
        <v>193</v>
      </c>
      <c r="B995" s="16" t="s">
        <v>248</v>
      </c>
      <c r="C995" s="17" t="s">
        <v>252</v>
      </c>
      <c r="D995" s="17">
        <v>7</v>
      </c>
      <c r="E995" s="17" t="s">
        <v>13</v>
      </c>
      <c r="F995" s="18" t="s">
        <v>14</v>
      </c>
      <c r="G995" s="14">
        <v>25900</v>
      </c>
      <c r="H995" s="14">
        <v>25900</v>
      </c>
    </row>
    <row r="996" spans="1:8" x14ac:dyDescent="0.3">
      <c r="A996" s="15" t="s">
        <v>193</v>
      </c>
      <c r="B996" s="16" t="s">
        <v>248</v>
      </c>
      <c r="C996" s="17" t="s">
        <v>252</v>
      </c>
      <c r="D996" s="17">
        <v>9</v>
      </c>
      <c r="E996" s="17" t="s">
        <v>13</v>
      </c>
      <c r="F996" s="18" t="s">
        <v>14</v>
      </c>
      <c r="G996" s="14">
        <v>21900</v>
      </c>
      <c r="H996" s="14">
        <v>21900</v>
      </c>
    </row>
    <row r="997" spans="1:8" x14ac:dyDescent="0.3">
      <c r="A997" s="15" t="s">
        <v>193</v>
      </c>
      <c r="B997" s="16" t="s">
        <v>248</v>
      </c>
      <c r="C997" s="17" t="s">
        <v>252</v>
      </c>
      <c r="D997" s="17">
        <v>5</v>
      </c>
      <c r="E997" s="17" t="s">
        <v>13</v>
      </c>
      <c r="F997" s="18" t="s">
        <v>196</v>
      </c>
      <c r="G997" s="14">
        <v>28900</v>
      </c>
      <c r="H997" s="14">
        <v>28900</v>
      </c>
    </row>
    <row r="998" spans="1:8" x14ac:dyDescent="0.3">
      <c r="A998" s="15" t="s">
        <v>193</v>
      </c>
      <c r="B998" s="16" t="s">
        <v>248</v>
      </c>
      <c r="C998" s="17" t="s">
        <v>252</v>
      </c>
      <c r="D998" s="17">
        <v>7</v>
      </c>
      <c r="E998" s="17" t="s">
        <v>13</v>
      </c>
      <c r="F998" s="18" t="s">
        <v>196</v>
      </c>
      <c r="G998" s="14">
        <v>21900</v>
      </c>
      <c r="H998" s="14">
        <v>21900</v>
      </c>
    </row>
    <row r="999" spans="1:8" x14ac:dyDescent="0.3">
      <c r="A999" s="15" t="s">
        <v>193</v>
      </c>
      <c r="B999" s="16" t="s">
        <v>248</v>
      </c>
      <c r="C999" s="17" t="s">
        <v>252</v>
      </c>
      <c r="D999" s="17">
        <v>9</v>
      </c>
      <c r="E999" s="17" t="s">
        <v>13</v>
      </c>
      <c r="F999" s="18" t="s">
        <v>196</v>
      </c>
      <c r="G999" s="14">
        <v>17900</v>
      </c>
      <c r="H999" s="14">
        <v>17900</v>
      </c>
    </row>
    <row r="1000" spans="1:8" x14ac:dyDescent="0.3">
      <c r="A1000" s="15" t="s">
        <v>193</v>
      </c>
      <c r="B1000" s="16" t="s">
        <v>248</v>
      </c>
      <c r="C1000" s="17" t="s">
        <v>252</v>
      </c>
      <c r="D1000" s="17">
        <v>5</v>
      </c>
      <c r="E1000" s="17" t="s">
        <v>13</v>
      </c>
      <c r="F1000" s="18" t="s">
        <v>131</v>
      </c>
      <c r="G1000" s="14">
        <v>26900</v>
      </c>
      <c r="H1000" s="14">
        <v>26900</v>
      </c>
    </row>
    <row r="1001" spans="1:8" x14ac:dyDescent="0.3">
      <c r="A1001" s="15" t="s">
        <v>193</v>
      </c>
      <c r="B1001" s="16" t="s">
        <v>248</v>
      </c>
      <c r="C1001" s="17" t="s">
        <v>252</v>
      </c>
      <c r="D1001" s="17">
        <v>7</v>
      </c>
      <c r="E1001" s="17" t="s">
        <v>13</v>
      </c>
      <c r="F1001" s="18" t="s">
        <v>131</v>
      </c>
      <c r="G1001" s="14">
        <v>19900</v>
      </c>
      <c r="H1001" s="14">
        <v>19900</v>
      </c>
    </row>
    <row r="1002" spans="1:8" x14ac:dyDescent="0.3">
      <c r="A1002" s="15" t="s">
        <v>193</v>
      </c>
      <c r="B1002" s="16" t="s">
        <v>248</v>
      </c>
      <c r="C1002" s="17" t="s">
        <v>252</v>
      </c>
      <c r="D1002" s="17">
        <v>9</v>
      </c>
      <c r="E1002" s="17" t="s">
        <v>13</v>
      </c>
      <c r="F1002" s="18" t="s">
        <v>131</v>
      </c>
      <c r="G1002" s="14">
        <v>15900</v>
      </c>
      <c r="H1002" s="14">
        <v>15900</v>
      </c>
    </row>
    <row r="1003" spans="1:8" x14ac:dyDescent="0.3">
      <c r="A1003" s="15" t="s">
        <v>193</v>
      </c>
      <c r="B1003" s="16" t="s">
        <v>253</v>
      </c>
      <c r="C1003" s="17" t="s">
        <v>254</v>
      </c>
      <c r="D1003" s="17">
        <v>5</v>
      </c>
      <c r="E1003" s="17" t="s">
        <v>13</v>
      </c>
      <c r="F1003" s="18" t="s">
        <v>173</v>
      </c>
      <c r="G1003" s="14">
        <v>46900</v>
      </c>
      <c r="H1003" s="14">
        <v>41900</v>
      </c>
    </row>
    <row r="1004" spans="1:8" x14ac:dyDescent="0.3">
      <c r="A1004" s="15" t="s">
        <v>193</v>
      </c>
      <c r="B1004" s="16" t="s">
        <v>253</v>
      </c>
      <c r="C1004" s="17" t="s">
        <v>254</v>
      </c>
      <c r="D1004" s="17">
        <v>7</v>
      </c>
      <c r="E1004" s="17" t="s">
        <v>13</v>
      </c>
      <c r="F1004" s="18" t="s">
        <v>173</v>
      </c>
      <c r="G1004" s="14">
        <v>38900</v>
      </c>
      <c r="H1004" s="14">
        <v>33900</v>
      </c>
    </row>
    <row r="1005" spans="1:8" x14ac:dyDescent="0.3">
      <c r="A1005" s="15" t="s">
        <v>193</v>
      </c>
      <c r="B1005" s="16" t="s">
        <v>253</v>
      </c>
      <c r="C1005" s="17" t="s">
        <v>254</v>
      </c>
      <c r="D1005" s="17">
        <v>9</v>
      </c>
      <c r="E1005" s="17" t="s">
        <v>13</v>
      </c>
      <c r="F1005" s="18" t="s">
        <v>173</v>
      </c>
      <c r="G1005" s="14">
        <v>34900</v>
      </c>
      <c r="H1005" s="14">
        <v>29900</v>
      </c>
    </row>
    <row r="1006" spans="1:8" x14ac:dyDescent="0.3">
      <c r="A1006" s="15" t="s">
        <v>193</v>
      </c>
      <c r="B1006" s="16" t="s">
        <v>253</v>
      </c>
      <c r="C1006" s="17" t="s">
        <v>254</v>
      </c>
      <c r="D1006" s="17">
        <v>5</v>
      </c>
      <c r="E1006" s="17" t="s">
        <v>13</v>
      </c>
      <c r="F1006" s="18" t="s">
        <v>14</v>
      </c>
      <c r="G1006" s="14">
        <v>48900</v>
      </c>
      <c r="H1006" s="14">
        <v>43900</v>
      </c>
    </row>
    <row r="1007" spans="1:8" x14ac:dyDescent="0.3">
      <c r="A1007" s="15" t="s">
        <v>193</v>
      </c>
      <c r="B1007" s="16" t="s">
        <v>253</v>
      </c>
      <c r="C1007" s="17" t="s">
        <v>254</v>
      </c>
      <c r="D1007" s="17">
        <v>6</v>
      </c>
      <c r="E1007" s="17" t="s">
        <v>13</v>
      </c>
      <c r="F1007" s="18" t="s">
        <v>14</v>
      </c>
      <c r="G1007" s="14">
        <v>44900</v>
      </c>
      <c r="H1007" s="14">
        <v>39900</v>
      </c>
    </row>
    <row r="1008" spans="1:8" x14ac:dyDescent="0.3">
      <c r="A1008" s="15" t="s">
        <v>193</v>
      </c>
      <c r="B1008" s="16" t="s">
        <v>253</v>
      </c>
      <c r="C1008" s="17" t="s">
        <v>254</v>
      </c>
      <c r="D1008" s="17">
        <v>7</v>
      </c>
      <c r="E1008" s="17" t="s">
        <v>13</v>
      </c>
      <c r="F1008" s="18" t="s">
        <v>14</v>
      </c>
      <c r="G1008" s="14">
        <v>40900</v>
      </c>
      <c r="H1008" s="14">
        <v>35900</v>
      </c>
    </row>
    <row r="1009" spans="1:8" x14ac:dyDescent="0.3">
      <c r="A1009" s="15" t="s">
        <v>193</v>
      </c>
      <c r="B1009" s="16" t="s">
        <v>253</v>
      </c>
      <c r="C1009" s="17" t="s">
        <v>254</v>
      </c>
      <c r="D1009" s="17">
        <v>9</v>
      </c>
      <c r="E1009" s="17" t="s">
        <v>13</v>
      </c>
      <c r="F1009" s="18" t="s">
        <v>14</v>
      </c>
      <c r="G1009" s="14">
        <v>36900</v>
      </c>
      <c r="H1009" s="14">
        <v>31900</v>
      </c>
    </row>
    <row r="1010" spans="1:8" x14ac:dyDescent="0.3">
      <c r="A1010" s="15" t="s">
        <v>193</v>
      </c>
      <c r="B1010" s="16" t="s">
        <v>253</v>
      </c>
      <c r="C1010" s="17" t="s">
        <v>254</v>
      </c>
      <c r="D1010" s="17">
        <v>5</v>
      </c>
      <c r="E1010" s="17" t="s">
        <v>13</v>
      </c>
      <c r="F1010" s="18" t="s">
        <v>196</v>
      </c>
      <c r="G1010" s="14">
        <v>44900</v>
      </c>
      <c r="H1010" s="14">
        <v>39900</v>
      </c>
    </row>
    <row r="1011" spans="1:8" x14ac:dyDescent="0.3">
      <c r="A1011" s="15" t="s">
        <v>193</v>
      </c>
      <c r="B1011" s="16" t="s">
        <v>253</v>
      </c>
      <c r="C1011" s="17" t="s">
        <v>254</v>
      </c>
      <c r="D1011" s="17">
        <v>7</v>
      </c>
      <c r="E1011" s="17" t="s">
        <v>13</v>
      </c>
      <c r="F1011" s="18" t="s">
        <v>196</v>
      </c>
      <c r="G1011" s="14">
        <v>36900</v>
      </c>
      <c r="H1011" s="14">
        <v>31900</v>
      </c>
    </row>
    <row r="1012" spans="1:8" x14ac:dyDescent="0.3">
      <c r="A1012" s="15" t="s">
        <v>193</v>
      </c>
      <c r="B1012" s="16" t="s">
        <v>253</v>
      </c>
      <c r="C1012" s="17" t="s">
        <v>254</v>
      </c>
      <c r="D1012" s="17">
        <v>9</v>
      </c>
      <c r="E1012" s="17" t="s">
        <v>13</v>
      </c>
      <c r="F1012" s="18" t="s">
        <v>196</v>
      </c>
      <c r="G1012" s="14">
        <v>32900</v>
      </c>
      <c r="H1012" s="14">
        <v>27900</v>
      </c>
    </row>
    <row r="1013" spans="1:8" x14ac:dyDescent="0.3">
      <c r="A1013" s="15" t="s">
        <v>193</v>
      </c>
      <c r="B1013" s="16" t="s">
        <v>253</v>
      </c>
      <c r="C1013" s="17" t="s">
        <v>254</v>
      </c>
      <c r="D1013" s="17">
        <v>5</v>
      </c>
      <c r="E1013" s="17" t="s">
        <v>13</v>
      </c>
      <c r="F1013" s="18" t="s">
        <v>131</v>
      </c>
      <c r="G1013" s="14">
        <v>42900</v>
      </c>
      <c r="H1013" s="14">
        <v>37900</v>
      </c>
    </row>
    <row r="1014" spans="1:8" x14ac:dyDescent="0.3">
      <c r="A1014" s="15" t="s">
        <v>193</v>
      </c>
      <c r="B1014" s="16" t="s">
        <v>253</v>
      </c>
      <c r="C1014" s="17" t="s">
        <v>254</v>
      </c>
      <c r="D1014" s="17">
        <v>7</v>
      </c>
      <c r="E1014" s="17" t="s">
        <v>13</v>
      </c>
      <c r="F1014" s="18" t="s">
        <v>131</v>
      </c>
      <c r="G1014" s="14">
        <v>34900</v>
      </c>
      <c r="H1014" s="14">
        <v>29900</v>
      </c>
    </row>
    <row r="1015" spans="1:8" x14ac:dyDescent="0.3">
      <c r="A1015" s="15" t="s">
        <v>193</v>
      </c>
      <c r="B1015" s="16" t="s">
        <v>253</v>
      </c>
      <c r="C1015" s="17" t="s">
        <v>254</v>
      </c>
      <c r="D1015" s="17">
        <v>9</v>
      </c>
      <c r="E1015" s="17" t="s">
        <v>13</v>
      </c>
      <c r="F1015" s="18" t="s">
        <v>131</v>
      </c>
      <c r="G1015" s="14">
        <v>30900</v>
      </c>
      <c r="H1015" s="14">
        <v>25900</v>
      </c>
    </row>
    <row r="1016" spans="1:8" x14ac:dyDescent="0.3">
      <c r="A1016" s="15" t="s">
        <v>193</v>
      </c>
      <c r="B1016" s="16" t="s">
        <v>253</v>
      </c>
      <c r="C1016" s="17" t="s">
        <v>255</v>
      </c>
      <c r="D1016" s="17">
        <v>5</v>
      </c>
      <c r="E1016" s="17" t="s">
        <v>13</v>
      </c>
      <c r="F1016" s="18" t="s">
        <v>173</v>
      </c>
      <c r="G1016" s="14">
        <v>41900</v>
      </c>
      <c r="H1016" s="14">
        <v>36900</v>
      </c>
    </row>
    <row r="1017" spans="1:8" x14ac:dyDescent="0.3">
      <c r="A1017" s="15" t="s">
        <v>193</v>
      </c>
      <c r="B1017" s="16" t="s">
        <v>253</v>
      </c>
      <c r="C1017" s="17" t="s">
        <v>255</v>
      </c>
      <c r="D1017" s="17">
        <v>7</v>
      </c>
      <c r="E1017" s="17" t="s">
        <v>13</v>
      </c>
      <c r="F1017" s="18" t="s">
        <v>173</v>
      </c>
      <c r="G1017" s="14">
        <v>33900</v>
      </c>
      <c r="H1017" s="14">
        <v>28900</v>
      </c>
    </row>
    <row r="1018" spans="1:8" x14ac:dyDescent="0.3">
      <c r="A1018" s="15" t="s">
        <v>193</v>
      </c>
      <c r="B1018" s="16" t="s">
        <v>253</v>
      </c>
      <c r="C1018" s="17" t="s">
        <v>255</v>
      </c>
      <c r="D1018" s="17">
        <v>9</v>
      </c>
      <c r="E1018" s="17" t="s">
        <v>13</v>
      </c>
      <c r="F1018" s="18" t="s">
        <v>173</v>
      </c>
      <c r="G1018" s="14">
        <v>29900</v>
      </c>
      <c r="H1018" s="14">
        <v>24900</v>
      </c>
    </row>
    <row r="1019" spans="1:8" x14ac:dyDescent="0.3">
      <c r="A1019" s="15" t="s">
        <v>193</v>
      </c>
      <c r="B1019" s="16" t="s">
        <v>253</v>
      </c>
      <c r="C1019" s="17" t="s">
        <v>255</v>
      </c>
      <c r="D1019" s="17">
        <v>5</v>
      </c>
      <c r="E1019" s="17" t="s">
        <v>13</v>
      </c>
      <c r="F1019" s="18" t="s">
        <v>14</v>
      </c>
      <c r="G1019" s="14">
        <v>43900</v>
      </c>
      <c r="H1019" s="14">
        <v>38900</v>
      </c>
    </row>
    <row r="1020" spans="1:8" x14ac:dyDescent="0.3">
      <c r="A1020" s="15" t="s">
        <v>193</v>
      </c>
      <c r="B1020" s="16" t="s">
        <v>253</v>
      </c>
      <c r="C1020" s="17" t="s">
        <v>255</v>
      </c>
      <c r="D1020" s="17">
        <v>6</v>
      </c>
      <c r="E1020" s="17" t="s">
        <v>13</v>
      </c>
      <c r="F1020" s="18" t="s">
        <v>14</v>
      </c>
      <c r="G1020" s="14">
        <v>38900</v>
      </c>
      <c r="H1020" s="14">
        <v>33900</v>
      </c>
    </row>
    <row r="1021" spans="1:8" x14ac:dyDescent="0.3">
      <c r="A1021" s="15" t="s">
        <v>193</v>
      </c>
      <c r="B1021" s="16" t="s">
        <v>253</v>
      </c>
      <c r="C1021" s="17" t="s">
        <v>255</v>
      </c>
      <c r="D1021" s="17">
        <v>7</v>
      </c>
      <c r="E1021" s="17" t="s">
        <v>13</v>
      </c>
      <c r="F1021" s="18" t="s">
        <v>14</v>
      </c>
      <c r="G1021" s="14">
        <v>35900</v>
      </c>
      <c r="H1021" s="14">
        <v>30900</v>
      </c>
    </row>
    <row r="1022" spans="1:8" x14ac:dyDescent="0.3">
      <c r="A1022" s="15" t="s">
        <v>193</v>
      </c>
      <c r="B1022" s="16" t="s">
        <v>253</v>
      </c>
      <c r="C1022" s="17" t="s">
        <v>255</v>
      </c>
      <c r="D1022" s="17">
        <v>9</v>
      </c>
      <c r="E1022" s="17" t="s">
        <v>13</v>
      </c>
      <c r="F1022" s="18" t="s">
        <v>14</v>
      </c>
      <c r="G1022" s="14">
        <v>31900</v>
      </c>
      <c r="H1022" s="14">
        <v>26900</v>
      </c>
    </row>
    <row r="1023" spans="1:8" x14ac:dyDescent="0.3">
      <c r="A1023" s="15" t="s">
        <v>193</v>
      </c>
      <c r="B1023" s="16" t="s">
        <v>253</v>
      </c>
      <c r="C1023" s="17" t="s">
        <v>255</v>
      </c>
      <c r="D1023" s="17">
        <v>5</v>
      </c>
      <c r="E1023" s="17" t="s">
        <v>13</v>
      </c>
      <c r="F1023" s="18" t="s">
        <v>196</v>
      </c>
      <c r="G1023" s="14">
        <v>39900</v>
      </c>
      <c r="H1023" s="14">
        <v>34900</v>
      </c>
    </row>
    <row r="1024" spans="1:8" x14ac:dyDescent="0.3">
      <c r="A1024" s="15" t="s">
        <v>193</v>
      </c>
      <c r="B1024" s="16" t="s">
        <v>253</v>
      </c>
      <c r="C1024" s="17" t="s">
        <v>255</v>
      </c>
      <c r="D1024" s="17">
        <v>7</v>
      </c>
      <c r="E1024" s="17" t="s">
        <v>13</v>
      </c>
      <c r="F1024" s="18" t="s">
        <v>196</v>
      </c>
      <c r="G1024" s="14">
        <v>31900</v>
      </c>
      <c r="H1024" s="14">
        <v>26900</v>
      </c>
    </row>
    <row r="1025" spans="1:8" x14ac:dyDescent="0.3">
      <c r="A1025" s="15" t="s">
        <v>193</v>
      </c>
      <c r="B1025" s="16" t="s">
        <v>253</v>
      </c>
      <c r="C1025" s="17" t="s">
        <v>255</v>
      </c>
      <c r="D1025" s="17">
        <v>9</v>
      </c>
      <c r="E1025" s="17" t="s">
        <v>13</v>
      </c>
      <c r="F1025" s="18" t="s">
        <v>196</v>
      </c>
      <c r="G1025" s="14">
        <v>27900</v>
      </c>
      <c r="H1025" s="14">
        <v>22900</v>
      </c>
    </row>
    <row r="1026" spans="1:8" x14ac:dyDescent="0.3">
      <c r="A1026" s="15" t="s">
        <v>193</v>
      </c>
      <c r="B1026" s="16" t="s">
        <v>253</v>
      </c>
      <c r="C1026" s="17" t="s">
        <v>255</v>
      </c>
      <c r="D1026" s="17">
        <v>5</v>
      </c>
      <c r="E1026" s="17" t="s">
        <v>13</v>
      </c>
      <c r="F1026" s="18" t="s">
        <v>131</v>
      </c>
      <c r="G1026" s="14">
        <v>37900</v>
      </c>
      <c r="H1026" s="14">
        <v>32900</v>
      </c>
    </row>
    <row r="1027" spans="1:8" x14ac:dyDescent="0.3">
      <c r="A1027" s="15" t="s">
        <v>193</v>
      </c>
      <c r="B1027" s="16" t="s">
        <v>253</v>
      </c>
      <c r="C1027" s="17" t="s">
        <v>255</v>
      </c>
      <c r="D1027" s="17">
        <v>7</v>
      </c>
      <c r="E1027" s="17" t="s">
        <v>13</v>
      </c>
      <c r="F1027" s="18" t="s">
        <v>131</v>
      </c>
      <c r="G1027" s="14">
        <v>29900</v>
      </c>
      <c r="H1027" s="14">
        <v>24900</v>
      </c>
    </row>
    <row r="1028" spans="1:8" x14ac:dyDescent="0.3">
      <c r="A1028" s="15" t="s">
        <v>193</v>
      </c>
      <c r="B1028" s="16" t="s">
        <v>253</v>
      </c>
      <c r="C1028" s="17" t="s">
        <v>255</v>
      </c>
      <c r="D1028" s="17">
        <v>9</v>
      </c>
      <c r="E1028" s="17" t="s">
        <v>13</v>
      </c>
      <c r="F1028" s="18" t="s">
        <v>131</v>
      </c>
      <c r="G1028" s="14">
        <v>25900</v>
      </c>
      <c r="H1028" s="14">
        <v>20900</v>
      </c>
    </row>
    <row r="1029" spans="1:8" x14ac:dyDescent="0.3">
      <c r="A1029" s="15" t="s">
        <v>193</v>
      </c>
      <c r="B1029" s="16" t="s">
        <v>253</v>
      </c>
      <c r="C1029" s="17" t="s">
        <v>256</v>
      </c>
      <c r="D1029" s="17">
        <v>5</v>
      </c>
      <c r="E1029" s="17" t="s">
        <v>13</v>
      </c>
      <c r="F1029" s="18" t="s">
        <v>173</v>
      </c>
      <c r="G1029" s="14">
        <v>36900</v>
      </c>
      <c r="H1029" s="14">
        <v>31900</v>
      </c>
    </row>
    <row r="1030" spans="1:8" x14ac:dyDescent="0.3">
      <c r="A1030" s="15" t="s">
        <v>193</v>
      </c>
      <c r="B1030" s="16" t="s">
        <v>253</v>
      </c>
      <c r="C1030" s="17" t="s">
        <v>256</v>
      </c>
      <c r="D1030" s="17">
        <v>7</v>
      </c>
      <c r="E1030" s="17" t="s">
        <v>13</v>
      </c>
      <c r="F1030" s="18" t="s">
        <v>173</v>
      </c>
      <c r="G1030" s="14">
        <v>29900</v>
      </c>
      <c r="H1030" s="14">
        <v>24900</v>
      </c>
    </row>
    <row r="1031" spans="1:8" x14ac:dyDescent="0.3">
      <c r="A1031" s="15" t="s">
        <v>193</v>
      </c>
      <c r="B1031" s="16" t="s">
        <v>253</v>
      </c>
      <c r="C1031" s="17" t="s">
        <v>256</v>
      </c>
      <c r="D1031" s="17">
        <v>9</v>
      </c>
      <c r="E1031" s="17" t="s">
        <v>13</v>
      </c>
      <c r="F1031" s="18" t="s">
        <v>173</v>
      </c>
      <c r="G1031" s="14">
        <v>25900</v>
      </c>
      <c r="H1031" s="14">
        <v>20900</v>
      </c>
    </row>
    <row r="1032" spans="1:8" x14ac:dyDescent="0.3">
      <c r="A1032" s="15" t="s">
        <v>193</v>
      </c>
      <c r="B1032" s="16" t="s">
        <v>253</v>
      </c>
      <c r="C1032" s="17" t="s">
        <v>256</v>
      </c>
      <c r="D1032" s="17">
        <v>5</v>
      </c>
      <c r="E1032" s="17" t="s">
        <v>13</v>
      </c>
      <c r="F1032" s="18" t="s">
        <v>14</v>
      </c>
      <c r="G1032" s="14">
        <v>38900</v>
      </c>
      <c r="H1032" s="14">
        <v>33900</v>
      </c>
    </row>
    <row r="1033" spans="1:8" x14ac:dyDescent="0.3">
      <c r="A1033" s="15" t="s">
        <v>193</v>
      </c>
      <c r="B1033" s="16" t="s">
        <v>253</v>
      </c>
      <c r="C1033" s="17" t="s">
        <v>256</v>
      </c>
      <c r="D1033" s="17">
        <v>6</v>
      </c>
      <c r="E1033" s="17" t="s">
        <v>13</v>
      </c>
      <c r="F1033" s="18" t="s">
        <v>14</v>
      </c>
      <c r="G1033" s="14">
        <v>34900</v>
      </c>
      <c r="H1033" s="14">
        <v>29900</v>
      </c>
    </row>
    <row r="1034" spans="1:8" x14ac:dyDescent="0.3">
      <c r="A1034" s="15" t="s">
        <v>193</v>
      </c>
      <c r="B1034" s="16" t="s">
        <v>253</v>
      </c>
      <c r="C1034" s="17" t="s">
        <v>256</v>
      </c>
      <c r="D1034" s="17">
        <v>7</v>
      </c>
      <c r="E1034" s="17" t="s">
        <v>13</v>
      </c>
      <c r="F1034" s="18" t="s">
        <v>14</v>
      </c>
      <c r="G1034" s="14">
        <v>31900</v>
      </c>
      <c r="H1034" s="14">
        <v>26900</v>
      </c>
    </row>
    <row r="1035" spans="1:8" x14ac:dyDescent="0.3">
      <c r="A1035" s="15" t="s">
        <v>193</v>
      </c>
      <c r="B1035" s="16" t="s">
        <v>253</v>
      </c>
      <c r="C1035" s="17" t="s">
        <v>256</v>
      </c>
      <c r="D1035" s="17">
        <v>9</v>
      </c>
      <c r="E1035" s="17" t="s">
        <v>13</v>
      </c>
      <c r="F1035" s="18" t="s">
        <v>14</v>
      </c>
      <c r="G1035" s="14">
        <v>27900</v>
      </c>
      <c r="H1035" s="14">
        <v>22900</v>
      </c>
    </row>
    <row r="1036" spans="1:8" x14ac:dyDescent="0.3">
      <c r="A1036" s="15" t="s">
        <v>193</v>
      </c>
      <c r="B1036" s="16" t="s">
        <v>253</v>
      </c>
      <c r="C1036" s="17" t="s">
        <v>256</v>
      </c>
      <c r="D1036" s="17">
        <v>5</v>
      </c>
      <c r="E1036" s="17" t="s">
        <v>13</v>
      </c>
      <c r="F1036" s="18" t="s">
        <v>196</v>
      </c>
      <c r="G1036" s="14">
        <v>34900</v>
      </c>
      <c r="H1036" s="14">
        <v>29900</v>
      </c>
    </row>
    <row r="1037" spans="1:8" x14ac:dyDescent="0.3">
      <c r="A1037" s="15" t="s">
        <v>193</v>
      </c>
      <c r="B1037" s="16" t="s">
        <v>253</v>
      </c>
      <c r="C1037" s="17" t="s">
        <v>256</v>
      </c>
      <c r="D1037" s="17">
        <v>7</v>
      </c>
      <c r="E1037" s="17" t="s">
        <v>13</v>
      </c>
      <c r="F1037" s="18" t="s">
        <v>196</v>
      </c>
      <c r="G1037" s="14">
        <v>27900</v>
      </c>
      <c r="H1037" s="14">
        <v>22900</v>
      </c>
    </row>
    <row r="1038" spans="1:8" x14ac:dyDescent="0.3">
      <c r="A1038" s="15" t="s">
        <v>193</v>
      </c>
      <c r="B1038" s="16" t="s">
        <v>253</v>
      </c>
      <c r="C1038" s="17" t="s">
        <v>256</v>
      </c>
      <c r="D1038" s="17">
        <v>9</v>
      </c>
      <c r="E1038" s="17" t="s">
        <v>13</v>
      </c>
      <c r="F1038" s="18" t="s">
        <v>196</v>
      </c>
      <c r="G1038" s="14">
        <v>23900</v>
      </c>
      <c r="H1038" s="14">
        <v>18900</v>
      </c>
    </row>
    <row r="1039" spans="1:8" x14ac:dyDescent="0.3">
      <c r="A1039" s="15" t="s">
        <v>193</v>
      </c>
      <c r="B1039" s="16" t="s">
        <v>253</v>
      </c>
      <c r="C1039" s="17" t="s">
        <v>256</v>
      </c>
      <c r="D1039" s="17">
        <v>5</v>
      </c>
      <c r="E1039" s="17" t="s">
        <v>13</v>
      </c>
      <c r="F1039" s="18" t="s">
        <v>131</v>
      </c>
      <c r="G1039" s="14">
        <v>32900</v>
      </c>
      <c r="H1039" s="14">
        <v>27900</v>
      </c>
    </row>
    <row r="1040" spans="1:8" x14ac:dyDescent="0.3">
      <c r="A1040" s="15" t="s">
        <v>193</v>
      </c>
      <c r="B1040" s="16" t="s">
        <v>253</v>
      </c>
      <c r="C1040" s="17" t="s">
        <v>256</v>
      </c>
      <c r="D1040" s="17">
        <v>7</v>
      </c>
      <c r="E1040" s="17" t="s">
        <v>13</v>
      </c>
      <c r="F1040" s="18" t="s">
        <v>131</v>
      </c>
      <c r="G1040" s="14">
        <v>25900</v>
      </c>
      <c r="H1040" s="14">
        <v>20900</v>
      </c>
    </row>
    <row r="1041" spans="1:8" x14ac:dyDescent="0.3">
      <c r="A1041" s="15" t="s">
        <v>193</v>
      </c>
      <c r="B1041" s="16" t="s">
        <v>253</v>
      </c>
      <c r="C1041" s="17" t="s">
        <v>256</v>
      </c>
      <c r="D1041" s="17">
        <v>9</v>
      </c>
      <c r="E1041" s="17" t="s">
        <v>13</v>
      </c>
      <c r="F1041" s="18" t="s">
        <v>131</v>
      </c>
      <c r="G1041" s="14">
        <v>21900</v>
      </c>
      <c r="H1041" s="14">
        <v>16900</v>
      </c>
    </row>
    <row r="1042" spans="1:8" x14ac:dyDescent="0.3">
      <c r="A1042" s="15" t="s">
        <v>193</v>
      </c>
      <c r="B1042" s="16" t="s">
        <v>257</v>
      </c>
      <c r="C1042" s="17" t="s">
        <v>258</v>
      </c>
      <c r="D1042" s="17">
        <v>5</v>
      </c>
      <c r="E1042" s="17" t="s">
        <v>13</v>
      </c>
      <c r="F1042" s="18" t="s">
        <v>173</v>
      </c>
      <c r="G1042" s="14">
        <v>24900</v>
      </c>
      <c r="H1042" s="14">
        <v>24900</v>
      </c>
    </row>
    <row r="1043" spans="1:8" x14ac:dyDescent="0.3">
      <c r="A1043" s="15" t="s">
        <v>193</v>
      </c>
      <c r="B1043" s="16" t="s">
        <v>257</v>
      </c>
      <c r="C1043" s="17" t="s">
        <v>258</v>
      </c>
      <c r="D1043" s="17">
        <v>7</v>
      </c>
      <c r="E1043" s="17" t="s">
        <v>13</v>
      </c>
      <c r="F1043" s="18" t="s">
        <v>173</v>
      </c>
      <c r="G1043" s="14">
        <v>19900</v>
      </c>
      <c r="H1043" s="14">
        <v>19900</v>
      </c>
    </row>
    <row r="1044" spans="1:8" x14ac:dyDescent="0.3">
      <c r="A1044" s="15" t="s">
        <v>193</v>
      </c>
      <c r="B1044" s="16" t="s">
        <v>257</v>
      </c>
      <c r="C1044" s="17" t="s">
        <v>258</v>
      </c>
      <c r="D1044" s="17">
        <v>9</v>
      </c>
      <c r="E1044" s="17" t="s">
        <v>13</v>
      </c>
      <c r="F1044" s="18" t="s">
        <v>173</v>
      </c>
      <c r="G1044" s="14">
        <v>16900</v>
      </c>
      <c r="H1044" s="14">
        <v>16900</v>
      </c>
    </row>
    <row r="1045" spans="1:8" x14ac:dyDescent="0.3">
      <c r="A1045" s="15" t="s">
        <v>193</v>
      </c>
      <c r="B1045" s="16" t="s">
        <v>257</v>
      </c>
      <c r="C1045" s="17" t="s">
        <v>258</v>
      </c>
      <c r="D1045" s="17">
        <v>5</v>
      </c>
      <c r="E1045" s="17" t="s">
        <v>13</v>
      </c>
      <c r="F1045" s="18" t="s">
        <v>14</v>
      </c>
      <c r="G1045" s="14">
        <v>26900</v>
      </c>
      <c r="H1045" s="14">
        <v>26900</v>
      </c>
    </row>
    <row r="1046" spans="1:8" x14ac:dyDescent="0.3">
      <c r="A1046" s="15" t="s">
        <v>193</v>
      </c>
      <c r="B1046" s="16" t="s">
        <v>257</v>
      </c>
      <c r="C1046" s="17" t="s">
        <v>258</v>
      </c>
      <c r="D1046" s="17">
        <v>6</v>
      </c>
      <c r="E1046" s="17" t="s">
        <v>13</v>
      </c>
      <c r="F1046" s="18" t="s">
        <v>14</v>
      </c>
      <c r="G1046" s="14">
        <v>23900</v>
      </c>
      <c r="H1046" s="14">
        <v>23900</v>
      </c>
    </row>
    <row r="1047" spans="1:8" x14ac:dyDescent="0.3">
      <c r="A1047" s="15" t="s">
        <v>193</v>
      </c>
      <c r="B1047" s="16" t="s">
        <v>257</v>
      </c>
      <c r="C1047" s="17" t="s">
        <v>258</v>
      </c>
      <c r="D1047" s="17">
        <v>7</v>
      </c>
      <c r="E1047" s="17" t="s">
        <v>13</v>
      </c>
      <c r="F1047" s="18" t="s">
        <v>14</v>
      </c>
      <c r="G1047" s="14">
        <v>21900</v>
      </c>
      <c r="H1047" s="14">
        <v>21900</v>
      </c>
    </row>
    <row r="1048" spans="1:8" x14ac:dyDescent="0.3">
      <c r="A1048" s="15" t="s">
        <v>193</v>
      </c>
      <c r="B1048" s="16" t="s">
        <v>257</v>
      </c>
      <c r="C1048" s="17" t="s">
        <v>258</v>
      </c>
      <c r="D1048" s="17">
        <v>9</v>
      </c>
      <c r="E1048" s="17" t="s">
        <v>13</v>
      </c>
      <c r="F1048" s="18" t="s">
        <v>14</v>
      </c>
      <c r="G1048" s="14">
        <v>18900</v>
      </c>
      <c r="H1048" s="14">
        <v>18900</v>
      </c>
    </row>
    <row r="1049" spans="1:8" x14ac:dyDescent="0.3">
      <c r="A1049" s="15" t="s">
        <v>193</v>
      </c>
      <c r="B1049" s="16" t="s">
        <v>257</v>
      </c>
      <c r="C1049" s="17" t="s">
        <v>258</v>
      </c>
      <c r="D1049" s="17">
        <v>5</v>
      </c>
      <c r="E1049" s="17" t="s">
        <v>13</v>
      </c>
      <c r="F1049" s="18" t="s">
        <v>196</v>
      </c>
      <c r="G1049" s="14">
        <v>24900</v>
      </c>
      <c r="H1049" s="14">
        <v>24900</v>
      </c>
    </row>
    <row r="1050" spans="1:8" x14ac:dyDescent="0.3">
      <c r="A1050" s="15" t="s">
        <v>193</v>
      </c>
      <c r="B1050" s="16" t="s">
        <v>257</v>
      </c>
      <c r="C1050" s="17" t="s">
        <v>258</v>
      </c>
      <c r="D1050" s="17">
        <v>7</v>
      </c>
      <c r="E1050" s="17" t="s">
        <v>13</v>
      </c>
      <c r="F1050" s="18" t="s">
        <v>196</v>
      </c>
      <c r="G1050" s="14">
        <v>19900</v>
      </c>
      <c r="H1050" s="14">
        <v>19900</v>
      </c>
    </row>
    <row r="1051" spans="1:8" x14ac:dyDescent="0.3">
      <c r="A1051" s="15" t="s">
        <v>193</v>
      </c>
      <c r="B1051" s="16" t="s">
        <v>257</v>
      </c>
      <c r="C1051" s="17" t="s">
        <v>258</v>
      </c>
      <c r="D1051" s="17">
        <v>9</v>
      </c>
      <c r="E1051" s="17" t="s">
        <v>13</v>
      </c>
      <c r="F1051" s="18" t="s">
        <v>196</v>
      </c>
      <c r="G1051" s="14">
        <v>16900</v>
      </c>
      <c r="H1051" s="14">
        <v>16900</v>
      </c>
    </row>
    <row r="1052" spans="1:8" x14ac:dyDescent="0.3">
      <c r="A1052" s="15" t="s">
        <v>193</v>
      </c>
      <c r="B1052" s="16" t="s">
        <v>257</v>
      </c>
      <c r="C1052" s="17" t="s">
        <v>258</v>
      </c>
      <c r="D1052" s="17">
        <v>5</v>
      </c>
      <c r="E1052" s="17" t="s">
        <v>13</v>
      </c>
      <c r="F1052" s="18" t="s">
        <v>131</v>
      </c>
      <c r="G1052" s="14">
        <v>22900</v>
      </c>
      <c r="H1052" s="14">
        <v>22900</v>
      </c>
    </row>
    <row r="1053" spans="1:8" x14ac:dyDescent="0.3">
      <c r="A1053" s="15" t="s">
        <v>193</v>
      </c>
      <c r="B1053" s="16" t="s">
        <v>257</v>
      </c>
      <c r="C1053" s="17" t="s">
        <v>258</v>
      </c>
      <c r="D1053" s="17">
        <v>7</v>
      </c>
      <c r="E1053" s="17" t="s">
        <v>13</v>
      </c>
      <c r="F1053" s="18" t="s">
        <v>131</v>
      </c>
      <c r="G1053" s="14">
        <v>17900</v>
      </c>
      <c r="H1053" s="14">
        <v>17900</v>
      </c>
    </row>
    <row r="1054" spans="1:8" x14ac:dyDescent="0.3">
      <c r="A1054" s="15" t="s">
        <v>193</v>
      </c>
      <c r="B1054" s="16" t="s">
        <v>257</v>
      </c>
      <c r="C1054" s="17" t="s">
        <v>258</v>
      </c>
      <c r="D1054" s="17">
        <v>9</v>
      </c>
      <c r="E1054" s="17" t="s">
        <v>13</v>
      </c>
      <c r="F1054" s="18" t="s">
        <v>131</v>
      </c>
      <c r="G1054" s="14">
        <v>14900</v>
      </c>
      <c r="H1054" s="14">
        <v>14900</v>
      </c>
    </row>
    <row r="1055" spans="1:8" x14ac:dyDescent="0.3">
      <c r="A1055" s="15" t="s">
        <v>193</v>
      </c>
      <c r="B1055" s="16" t="s">
        <v>259</v>
      </c>
      <c r="C1055" s="17" t="s">
        <v>260</v>
      </c>
      <c r="D1055" s="17">
        <v>5</v>
      </c>
      <c r="E1055" s="17" t="s">
        <v>13</v>
      </c>
      <c r="F1055" s="18" t="s">
        <v>14</v>
      </c>
      <c r="G1055" s="14">
        <v>40900</v>
      </c>
      <c r="H1055" s="14">
        <v>40900</v>
      </c>
    </row>
    <row r="1056" spans="1:8" x14ac:dyDescent="0.3">
      <c r="A1056" s="15" t="s">
        <v>193</v>
      </c>
      <c r="B1056" s="16" t="s">
        <v>259</v>
      </c>
      <c r="C1056" s="17" t="s">
        <v>260</v>
      </c>
      <c r="D1056" s="17">
        <v>7</v>
      </c>
      <c r="E1056" s="17" t="s">
        <v>13</v>
      </c>
      <c r="F1056" s="18" t="s">
        <v>14</v>
      </c>
      <c r="G1056" s="14">
        <v>32900</v>
      </c>
      <c r="H1056" s="14">
        <v>32900</v>
      </c>
    </row>
    <row r="1057" spans="1:8" x14ac:dyDescent="0.3">
      <c r="A1057" s="15" t="s">
        <v>193</v>
      </c>
      <c r="B1057" s="16" t="s">
        <v>259</v>
      </c>
      <c r="C1057" s="17" t="s">
        <v>260</v>
      </c>
      <c r="D1057" s="17">
        <v>9</v>
      </c>
      <c r="E1057" s="17" t="s">
        <v>13</v>
      </c>
      <c r="F1057" s="18" t="s">
        <v>14</v>
      </c>
      <c r="G1057" s="14">
        <v>28900</v>
      </c>
      <c r="H1057" s="14">
        <v>28900</v>
      </c>
    </row>
    <row r="1058" spans="1:8" x14ac:dyDescent="0.3">
      <c r="A1058" s="15" t="s">
        <v>193</v>
      </c>
      <c r="B1058" s="16" t="s">
        <v>259</v>
      </c>
      <c r="C1058" s="17" t="s">
        <v>261</v>
      </c>
      <c r="D1058" s="17">
        <v>5</v>
      </c>
      <c r="E1058" s="17" t="s">
        <v>13</v>
      </c>
      <c r="F1058" s="18" t="s">
        <v>14</v>
      </c>
      <c r="G1058" s="14">
        <v>35900</v>
      </c>
      <c r="H1058" s="14">
        <v>35900</v>
      </c>
    </row>
    <row r="1059" spans="1:8" x14ac:dyDescent="0.3">
      <c r="A1059" s="15" t="s">
        <v>193</v>
      </c>
      <c r="B1059" s="16" t="s">
        <v>259</v>
      </c>
      <c r="C1059" s="17" t="s">
        <v>261</v>
      </c>
      <c r="D1059" s="17">
        <v>6</v>
      </c>
      <c r="E1059" s="17" t="s">
        <v>13</v>
      </c>
      <c r="F1059" s="18" t="s">
        <v>14</v>
      </c>
      <c r="G1059" s="14">
        <v>31900</v>
      </c>
      <c r="H1059" s="14">
        <v>31900</v>
      </c>
    </row>
    <row r="1060" spans="1:8" x14ac:dyDescent="0.3">
      <c r="A1060" s="15" t="s">
        <v>193</v>
      </c>
      <c r="B1060" s="16" t="s">
        <v>259</v>
      </c>
      <c r="C1060" s="17" t="s">
        <v>261</v>
      </c>
      <c r="D1060" s="17">
        <v>7</v>
      </c>
      <c r="E1060" s="17" t="s">
        <v>13</v>
      </c>
      <c r="F1060" s="18" t="s">
        <v>14</v>
      </c>
      <c r="G1060" s="14">
        <v>28900</v>
      </c>
      <c r="H1060" s="14">
        <v>28900</v>
      </c>
    </row>
    <row r="1061" spans="1:8" x14ac:dyDescent="0.3">
      <c r="A1061" s="15" t="s">
        <v>193</v>
      </c>
      <c r="B1061" s="16" t="s">
        <v>259</v>
      </c>
      <c r="C1061" s="17" t="s">
        <v>261</v>
      </c>
      <c r="D1061" s="17">
        <v>9</v>
      </c>
      <c r="E1061" s="17" t="s">
        <v>13</v>
      </c>
      <c r="F1061" s="18" t="s">
        <v>14</v>
      </c>
      <c r="G1061" s="14">
        <v>24900</v>
      </c>
      <c r="H1061" s="14">
        <v>24900</v>
      </c>
    </row>
    <row r="1062" spans="1:8" x14ac:dyDescent="0.3">
      <c r="A1062" s="15" t="s">
        <v>193</v>
      </c>
      <c r="B1062" s="16" t="s">
        <v>262</v>
      </c>
      <c r="C1062" s="17" t="s">
        <v>263</v>
      </c>
      <c r="D1062" s="17">
        <v>5</v>
      </c>
      <c r="E1062" s="17" t="s">
        <v>13</v>
      </c>
      <c r="F1062" s="18" t="s">
        <v>14</v>
      </c>
      <c r="G1062" s="14">
        <v>57900</v>
      </c>
      <c r="H1062" s="14">
        <v>57900</v>
      </c>
    </row>
    <row r="1063" spans="1:8" x14ac:dyDescent="0.3">
      <c r="A1063" s="15" t="s">
        <v>193</v>
      </c>
      <c r="B1063" s="16" t="s">
        <v>262</v>
      </c>
      <c r="C1063" s="17" t="s">
        <v>263</v>
      </c>
      <c r="D1063" s="17">
        <v>6</v>
      </c>
      <c r="E1063" s="17" t="s">
        <v>13</v>
      </c>
      <c r="F1063" s="18" t="s">
        <v>14</v>
      </c>
      <c r="G1063" s="14">
        <v>53900</v>
      </c>
      <c r="H1063" s="14">
        <v>53900</v>
      </c>
    </row>
    <row r="1064" spans="1:8" x14ac:dyDescent="0.3">
      <c r="A1064" s="15" t="s">
        <v>193</v>
      </c>
      <c r="B1064" s="16" t="s">
        <v>262</v>
      </c>
      <c r="C1064" s="17" t="s">
        <v>263</v>
      </c>
      <c r="D1064" s="17">
        <v>7</v>
      </c>
      <c r="E1064" s="17" t="s">
        <v>13</v>
      </c>
      <c r="F1064" s="18" t="s">
        <v>14</v>
      </c>
      <c r="G1064" s="14">
        <v>49900</v>
      </c>
      <c r="H1064" s="14">
        <v>49900</v>
      </c>
    </row>
    <row r="1065" spans="1:8" x14ac:dyDescent="0.3">
      <c r="A1065" s="15" t="s">
        <v>193</v>
      </c>
      <c r="B1065" s="16" t="s">
        <v>262</v>
      </c>
      <c r="C1065" s="17" t="s">
        <v>263</v>
      </c>
      <c r="D1065" s="17">
        <v>9</v>
      </c>
      <c r="E1065" s="17" t="s">
        <v>13</v>
      </c>
      <c r="F1065" s="18" t="s">
        <v>14</v>
      </c>
      <c r="G1065" s="14">
        <v>44900</v>
      </c>
      <c r="H1065" s="14">
        <v>44900</v>
      </c>
    </row>
    <row r="1066" spans="1:8" x14ac:dyDescent="0.3">
      <c r="A1066" s="15" t="s">
        <v>193</v>
      </c>
      <c r="B1066" s="16" t="s">
        <v>262</v>
      </c>
      <c r="C1066" s="17" t="s">
        <v>264</v>
      </c>
      <c r="D1066" s="17">
        <v>5</v>
      </c>
      <c r="E1066" s="17" t="s">
        <v>13</v>
      </c>
      <c r="F1066" s="18" t="s">
        <v>14</v>
      </c>
      <c r="G1066" s="14">
        <v>53900</v>
      </c>
      <c r="H1066" s="14">
        <v>53900</v>
      </c>
    </row>
    <row r="1067" spans="1:8" x14ac:dyDescent="0.3">
      <c r="A1067" s="15" t="s">
        <v>193</v>
      </c>
      <c r="B1067" s="16" t="s">
        <v>262</v>
      </c>
      <c r="C1067" s="17" t="s">
        <v>264</v>
      </c>
      <c r="D1067" s="17">
        <v>6</v>
      </c>
      <c r="E1067" s="17" t="s">
        <v>13</v>
      </c>
      <c r="F1067" s="18" t="s">
        <v>14</v>
      </c>
      <c r="G1067" s="14">
        <v>48900</v>
      </c>
      <c r="H1067" s="14">
        <v>48900</v>
      </c>
    </row>
    <row r="1068" spans="1:8" x14ac:dyDescent="0.3">
      <c r="A1068" s="15" t="s">
        <v>193</v>
      </c>
      <c r="B1068" s="16" t="s">
        <v>262</v>
      </c>
      <c r="C1068" s="17" t="s">
        <v>264</v>
      </c>
      <c r="D1068" s="17">
        <v>7</v>
      </c>
      <c r="E1068" s="17" t="s">
        <v>13</v>
      </c>
      <c r="F1068" s="18" t="s">
        <v>14</v>
      </c>
      <c r="G1068" s="14">
        <v>45900</v>
      </c>
      <c r="H1068" s="14">
        <v>45900</v>
      </c>
    </row>
    <row r="1069" spans="1:8" x14ac:dyDescent="0.3">
      <c r="A1069" s="15" t="s">
        <v>193</v>
      </c>
      <c r="B1069" s="16" t="s">
        <v>262</v>
      </c>
      <c r="C1069" s="17" t="s">
        <v>264</v>
      </c>
      <c r="D1069" s="17">
        <v>9</v>
      </c>
      <c r="E1069" s="17" t="s">
        <v>13</v>
      </c>
      <c r="F1069" s="18" t="s">
        <v>14</v>
      </c>
      <c r="G1069" s="14">
        <v>40900</v>
      </c>
      <c r="H1069" s="14">
        <v>40900</v>
      </c>
    </row>
    <row r="1070" spans="1:8" x14ac:dyDescent="0.3">
      <c r="A1070" s="15" t="s">
        <v>193</v>
      </c>
      <c r="B1070" s="16" t="s">
        <v>265</v>
      </c>
      <c r="C1070" s="17" t="s">
        <v>266</v>
      </c>
      <c r="D1070" s="17">
        <v>5</v>
      </c>
      <c r="E1070" s="17" t="s">
        <v>13</v>
      </c>
      <c r="F1070" s="18" t="s">
        <v>173</v>
      </c>
      <c r="G1070" s="14">
        <v>51900</v>
      </c>
      <c r="H1070" s="14">
        <v>51900</v>
      </c>
    </row>
    <row r="1071" spans="1:8" x14ac:dyDescent="0.3">
      <c r="A1071" s="15" t="s">
        <v>193</v>
      </c>
      <c r="B1071" s="16" t="s">
        <v>265</v>
      </c>
      <c r="C1071" s="17" t="s">
        <v>266</v>
      </c>
      <c r="D1071" s="17">
        <v>7</v>
      </c>
      <c r="E1071" s="17" t="s">
        <v>13</v>
      </c>
      <c r="F1071" s="18" t="s">
        <v>173</v>
      </c>
      <c r="G1071" s="14">
        <v>43900</v>
      </c>
      <c r="H1071" s="14">
        <v>43900</v>
      </c>
    </row>
    <row r="1072" spans="1:8" x14ac:dyDescent="0.3">
      <c r="A1072" s="15" t="s">
        <v>193</v>
      </c>
      <c r="B1072" s="16" t="s">
        <v>265</v>
      </c>
      <c r="C1072" s="17" t="s">
        <v>266</v>
      </c>
      <c r="D1072" s="17">
        <v>9</v>
      </c>
      <c r="E1072" s="17" t="s">
        <v>13</v>
      </c>
      <c r="F1072" s="18" t="s">
        <v>173</v>
      </c>
      <c r="G1072" s="14">
        <v>38900</v>
      </c>
      <c r="H1072" s="14">
        <v>38900</v>
      </c>
    </row>
    <row r="1073" spans="1:8" x14ac:dyDescent="0.3">
      <c r="A1073" s="15" t="s">
        <v>193</v>
      </c>
      <c r="B1073" s="16" t="s">
        <v>265</v>
      </c>
      <c r="C1073" s="17" t="s">
        <v>266</v>
      </c>
      <c r="D1073" s="17">
        <v>5</v>
      </c>
      <c r="E1073" s="17" t="s">
        <v>13</v>
      </c>
      <c r="F1073" s="18" t="s">
        <v>14</v>
      </c>
      <c r="G1073" s="14">
        <v>53900</v>
      </c>
      <c r="H1073" s="14">
        <v>53900</v>
      </c>
    </row>
    <row r="1074" spans="1:8" x14ac:dyDescent="0.3">
      <c r="A1074" s="15" t="s">
        <v>193</v>
      </c>
      <c r="B1074" s="16" t="s">
        <v>265</v>
      </c>
      <c r="C1074" s="17" t="s">
        <v>266</v>
      </c>
      <c r="D1074" s="17">
        <v>6</v>
      </c>
      <c r="E1074" s="17" t="s">
        <v>13</v>
      </c>
      <c r="F1074" s="18" t="s">
        <v>14</v>
      </c>
      <c r="G1074" s="14">
        <v>49900</v>
      </c>
      <c r="H1074" s="14">
        <v>49900</v>
      </c>
    </row>
    <row r="1075" spans="1:8" x14ac:dyDescent="0.3">
      <c r="A1075" s="15" t="s">
        <v>193</v>
      </c>
      <c r="B1075" s="16" t="s">
        <v>265</v>
      </c>
      <c r="C1075" s="17" t="s">
        <v>266</v>
      </c>
      <c r="D1075" s="17">
        <v>7</v>
      </c>
      <c r="E1075" s="17" t="s">
        <v>13</v>
      </c>
      <c r="F1075" s="18" t="s">
        <v>14</v>
      </c>
      <c r="G1075" s="14">
        <v>45900</v>
      </c>
      <c r="H1075" s="14">
        <v>45900</v>
      </c>
    </row>
    <row r="1076" spans="1:8" x14ac:dyDescent="0.3">
      <c r="A1076" s="15" t="s">
        <v>193</v>
      </c>
      <c r="B1076" s="16" t="s">
        <v>265</v>
      </c>
      <c r="C1076" s="17" t="s">
        <v>266</v>
      </c>
      <c r="D1076" s="17">
        <v>9</v>
      </c>
      <c r="E1076" s="17" t="s">
        <v>13</v>
      </c>
      <c r="F1076" s="18" t="s">
        <v>14</v>
      </c>
      <c r="G1076" s="14">
        <v>40900</v>
      </c>
      <c r="H1076" s="14">
        <v>40900</v>
      </c>
    </row>
    <row r="1077" spans="1:8" x14ac:dyDescent="0.3">
      <c r="A1077" s="15" t="s">
        <v>193</v>
      </c>
      <c r="B1077" s="16" t="s">
        <v>265</v>
      </c>
      <c r="C1077" s="17" t="s">
        <v>266</v>
      </c>
      <c r="D1077" s="17">
        <v>5</v>
      </c>
      <c r="E1077" s="17" t="s">
        <v>13</v>
      </c>
      <c r="F1077" s="18" t="s">
        <v>196</v>
      </c>
      <c r="G1077" s="14">
        <v>48900</v>
      </c>
      <c r="H1077" s="14">
        <v>48900</v>
      </c>
    </row>
    <row r="1078" spans="1:8" x14ac:dyDescent="0.3">
      <c r="A1078" s="15" t="s">
        <v>193</v>
      </c>
      <c r="B1078" s="16" t="s">
        <v>265</v>
      </c>
      <c r="C1078" s="17" t="s">
        <v>266</v>
      </c>
      <c r="D1078" s="17">
        <v>7</v>
      </c>
      <c r="E1078" s="17" t="s">
        <v>13</v>
      </c>
      <c r="F1078" s="18" t="s">
        <v>196</v>
      </c>
      <c r="G1078" s="14">
        <v>40900</v>
      </c>
      <c r="H1078" s="14">
        <v>40900</v>
      </c>
    </row>
    <row r="1079" spans="1:8" x14ac:dyDescent="0.3">
      <c r="A1079" s="15" t="s">
        <v>193</v>
      </c>
      <c r="B1079" s="16" t="s">
        <v>265</v>
      </c>
      <c r="C1079" s="17" t="s">
        <v>266</v>
      </c>
      <c r="D1079" s="17">
        <v>9</v>
      </c>
      <c r="E1079" s="17" t="s">
        <v>13</v>
      </c>
      <c r="F1079" s="18" t="s">
        <v>196</v>
      </c>
      <c r="G1079" s="14">
        <v>35900</v>
      </c>
      <c r="H1079" s="14">
        <v>35900</v>
      </c>
    </row>
    <row r="1080" spans="1:8" x14ac:dyDescent="0.3">
      <c r="A1080" s="15" t="s">
        <v>193</v>
      </c>
      <c r="B1080" s="16" t="s">
        <v>265</v>
      </c>
      <c r="C1080" s="17" t="s">
        <v>266</v>
      </c>
      <c r="D1080" s="17">
        <v>5</v>
      </c>
      <c r="E1080" s="17" t="s">
        <v>13</v>
      </c>
      <c r="F1080" s="18" t="s">
        <v>131</v>
      </c>
      <c r="G1080" s="14">
        <v>46900</v>
      </c>
      <c r="H1080" s="14">
        <v>46900</v>
      </c>
    </row>
    <row r="1081" spans="1:8" x14ac:dyDescent="0.3">
      <c r="A1081" s="15" t="s">
        <v>193</v>
      </c>
      <c r="B1081" s="16" t="s">
        <v>265</v>
      </c>
      <c r="C1081" s="17" t="s">
        <v>266</v>
      </c>
      <c r="D1081" s="17">
        <v>7</v>
      </c>
      <c r="E1081" s="17" t="s">
        <v>13</v>
      </c>
      <c r="F1081" s="18" t="s">
        <v>131</v>
      </c>
      <c r="G1081" s="14">
        <v>38900</v>
      </c>
      <c r="H1081" s="14">
        <v>38900</v>
      </c>
    </row>
    <row r="1082" spans="1:8" x14ac:dyDescent="0.3">
      <c r="A1082" s="15" t="s">
        <v>193</v>
      </c>
      <c r="B1082" s="16" t="s">
        <v>265</v>
      </c>
      <c r="C1082" s="17" t="s">
        <v>266</v>
      </c>
      <c r="D1082" s="17">
        <v>9</v>
      </c>
      <c r="E1082" s="17" t="s">
        <v>13</v>
      </c>
      <c r="F1082" s="18" t="s">
        <v>131</v>
      </c>
      <c r="G1082" s="14">
        <v>33900</v>
      </c>
      <c r="H1082" s="14">
        <v>33900</v>
      </c>
    </row>
    <row r="1083" spans="1:8" x14ac:dyDescent="0.3">
      <c r="A1083" s="15" t="s">
        <v>193</v>
      </c>
      <c r="B1083" s="16" t="s">
        <v>265</v>
      </c>
      <c r="C1083" s="17" t="s">
        <v>267</v>
      </c>
      <c r="D1083" s="17">
        <v>5</v>
      </c>
      <c r="E1083" s="17" t="s">
        <v>13</v>
      </c>
      <c r="F1083" s="18" t="s">
        <v>173</v>
      </c>
      <c r="G1083" s="14">
        <v>44900</v>
      </c>
      <c r="H1083" s="14">
        <v>44900</v>
      </c>
    </row>
    <row r="1084" spans="1:8" x14ac:dyDescent="0.3">
      <c r="A1084" s="15" t="s">
        <v>193</v>
      </c>
      <c r="B1084" s="16" t="s">
        <v>265</v>
      </c>
      <c r="C1084" s="17" t="s">
        <v>267</v>
      </c>
      <c r="D1084" s="17">
        <v>7</v>
      </c>
      <c r="E1084" s="17" t="s">
        <v>13</v>
      </c>
      <c r="F1084" s="18" t="s">
        <v>173</v>
      </c>
      <c r="G1084" s="14">
        <v>36900</v>
      </c>
      <c r="H1084" s="14">
        <v>36900</v>
      </c>
    </row>
    <row r="1085" spans="1:8" x14ac:dyDescent="0.3">
      <c r="A1085" s="15" t="s">
        <v>193</v>
      </c>
      <c r="B1085" s="16" t="s">
        <v>265</v>
      </c>
      <c r="C1085" s="17" t="s">
        <v>267</v>
      </c>
      <c r="D1085" s="17">
        <v>9</v>
      </c>
      <c r="E1085" s="17" t="s">
        <v>13</v>
      </c>
      <c r="F1085" s="18" t="s">
        <v>173</v>
      </c>
      <c r="G1085" s="14">
        <v>31900</v>
      </c>
      <c r="H1085" s="14">
        <v>31900</v>
      </c>
    </row>
    <row r="1086" spans="1:8" x14ac:dyDescent="0.3">
      <c r="A1086" s="15" t="s">
        <v>193</v>
      </c>
      <c r="B1086" s="16" t="s">
        <v>265</v>
      </c>
      <c r="C1086" s="17" t="s">
        <v>267</v>
      </c>
      <c r="D1086" s="17">
        <v>5</v>
      </c>
      <c r="E1086" s="17" t="s">
        <v>13</v>
      </c>
      <c r="F1086" s="18" t="s">
        <v>14</v>
      </c>
      <c r="G1086" s="14">
        <v>46900</v>
      </c>
      <c r="H1086" s="14">
        <v>46900</v>
      </c>
    </row>
    <row r="1087" spans="1:8" x14ac:dyDescent="0.3">
      <c r="A1087" s="15" t="s">
        <v>193</v>
      </c>
      <c r="B1087" s="16" t="s">
        <v>265</v>
      </c>
      <c r="C1087" s="17" t="s">
        <v>267</v>
      </c>
      <c r="D1087" s="17">
        <v>6</v>
      </c>
      <c r="E1087" s="17" t="s">
        <v>13</v>
      </c>
      <c r="F1087" s="18" t="s">
        <v>14</v>
      </c>
      <c r="G1087" s="14">
        <v>43900</v>
      </c>
      <c r="H1087" s="14">
        <v>43900</v>
      </c>
    </row>
    <row r="1088" spans="1:8" x14ac:dyDescent="0.3">
      <c r="A1088" s="15" t="s">
        <v>193</v>
      </c>
      <c r="B1088" s="16" t="s">
        <v>265</v>
      </c>
      <c r="C1088" s="17" t="s">
        <v>267</v>
      </c>
      <c r="D1088" s="17">
        <v>7</v>
      </c>
      <c r="E1088" s="17" t="s">
        <v>13</v>
      </c>
      <c r="F1088" s="18" t="s">
        <v>14</v>
      </c>
      <c r="G1088" s="14">
        <v>38900</v>
      </c>
      <c r="H1088" s="14">
        <v>38900</v>
      </c>
    </row>
    <row r="1089" spans="1:8" x14ac:dyDescent="0.3">
      <c r="A1089" s="15" t="s">
        <v>193</v>
      </c>
      <c r="B1089" s="16" t="s">
        <v>265</v>
      </c>
      <c r="C1089" s="17" t="s">
        <v>267</v>
      </c>
      <c r="D1089" s="17">
        <v>9</v>
      </c>
      <c r="E1089" s="17" t="s">
        <v>13</v>
      </c>
      <c r="F1089" s="18" t="s">
        <v>14</v>
      </c>
      <c r="G1089" s="14">
        <v>33900</v>
      </c>
      <c r="H1089" s="14">
        <v>33900</v>
      </c>
    </row>
    <row r="1090" spans="1:8" x14ac:dyDescent="0.3">
      <c r="A1090" s="15" t="s">
        <v>193</v>
      </c>
      <c r="B1090" s="16" t="s">
        <v>265</v>
      </c>
      <c r="C1090" s="17" t="s">
        <v>267</v>
      </c>
      <c r="D1090" s="17">
        <v>5</v>
      </c>
      <c r="E1090" s="17" t="s">
        <v>13</v>
      </c>
      <c r="F1090" s="18" t="s">
        <v>196</v>
      </c>
      <c r="G1090" s="14">
        <v>41900</v>
      </c>
      <c r="H1090" s="14">
        <v>41900</v>
      </c>
    </row>
    <row r="1091" spans="1:8" x14ac:dyDescent="0.3">
      <c r="A1091" s="15" t="s">
        <v>193</v>
      </c>
      <c r="B1091" s="16" t="s">
        <v>265</v>
      </c>
      <c r="C1091" s="17" t="s">
        <v>267</v>
      </c>
      <c r="D1091" s="17">
        <v>7</v>
      </c>
      <c r="E1091" s="17" t="s">
        <v>13</v>
      </c>
      <c r="F1091" s="18" t="s">
        <v>196</v>
      </c>
      <c r="G1091" s="14">
        <v>33900</v>
      </c>
      <c r="H1091" s="14">
        <v>33900</v>
      </c>
    </row>
    <row r="1092" spans="1:8" x14ac:dyDescent="0.3">
      <c r="A1092" s="15" t="s">
        <v>193</v>
      </c>
      <c r="B1092" s="16" t="s">
        <v>265</v>
      </c>
      <c r="C1092" s="17" t="s">
        <v>267</v>
      </c>
      <c r="D1092" s="17">
        <v>9</v>
      </c>
      <c r="E1092" s="17" t="s">
        <v>13</v>
      </c>
      <c r="F1092" s="18" t="s">
        <v>196</v>
      </c>
      <c r="G1092" s="14">
        <v>28900</v>
      </c>
      <c r="H1092" s="14">
        <v>28900</v>
      </c>
    </row>
    <row r="1093" spans="1:8" x14ac:dyDescent="0.3">
      <c r="A1093" s="15" t="s">
        <v>193</v>
      </c>
      <c r="B1093" s="16" t="s">
        <v>265</v>
      </c>
      <c r="C1093" s="17" t="s">
        <v>267</v>
      </c>
      <c r="D1093" s="17">
        <v>5</v>
      </c>
      <c r="E1093" s="17" t="s">
        <v>13</v>
      </c>
      <c r="F1093" s="18" t="s">
        <v>131</v>
      </c>
      <c r="G1093" s="14">
        <v>39900</v>
      </c>
      <c r="H1093" s="14">
        <v>39900</v>
      </c>
    </row>
    <row r="1094" spans="1:8" x14ac:dyDescent="0.3">
      <c r="A1094" s="15" t="s">
        <v>193</v>
      </c>
      <c r="B1094" s="16" t="s">
        <v>265</v>
      </c>
      <c r="C1094" s="17" t="s">
        <v>267</v>
      </c>
      <c r="D1094" s="17">
        <v>7</v>
      </c>
      <c r="E1094" s="17" t="s">
        <v>13</v>
      </c>
      <c r="F1094" s="18" t="s">
        <v>131</v>
      </c>
      <c r="G1094" s="14">
        <v>31900</v>
      </c>
      <c r="H1094" s="14">
        <v>31900</v>
      </c>
    </row>
    <row r="1095" spans="1:8" x14ac:dyDescent="0.3">
      <c r="A1095" s="15" t="s">
        <v>193</v>
      </c>
      <c r="B1095" s="16" t="s">
        <v>265</v>
      </c>
      <c r="C1095" s="17" t="s">
        <v>267</v>
      </c>
      <c r="D1095" s="17">
        <v>9</v>
      </c>
      <c r="E1095" s="17" t="s">
        <v>13</v>
      </c>
      <c r="F1095" s="18" t="s">
        <v>131</v>
      </c>
      <c r="G1095" s="14">
        <v>26900</v>
      </c>
      <c r="H1095" s="14">
        <v>26900</v>
      </c>
    </row>
    <row r="1096" spans="1:8" x14ac:dyDescent="0.3">
      <c r="A1096" s="15" t="s">
        <v>193</v>
      </c>
      <c r="B1096" s="16" t="s">
        <v>265</v>
      </c>
      <c r="C1096" s="17" t="s">
        <v>268</v>
      </c>
      <c r="D1096" s="17">
        <v>5</v>
      </c>
      <c r="E1096" s="17" t="s">
        <v>13</v>
      </c>
      <c r="F1096" s="18" t="s">
        <v>173</v>
      </c>
      <c r="G1096" s="14">
        <v>41900</v>
      </c>
      <c r="H1096" s="14">
        <v>41900</v>
      </c>
    </row>
    <row r="1097" spans="1:8" x14ac:dyDescent="0.3">
      <c r="A1097" s="15" t="s">
        <v>193</v>
      </c>
      <c r="B1097" s="16" t="s">
        <v>265</v>
      </c>
      <c r="C1097" s="17" t="s">
        <v>268</v>
      </c>
      <c r="D1097" s="17">
        <v>7</v>
      </c>
      <c r="E1097" s="17" t="s">
        <v>13</v>
      </c>
      <c r="F1097" s="18" t="s">
        <v>173</v>
      </c>
      <c r="G1097" s="14">
        <v>33900</v>
      </c>
      <c r="H1097" s="14">
        <v>33900</v>
      </c>
    </row>
    <row r="1098" spans="1:8" x14ac:dyDescent="0.3">
      <c r="A1098" s="15" t="s">
        <v>193</v>
      </c>
      <c r="B1098" s="16" t="s">
        <v>265</v>
      </c>
      <c r="C1098" s="17" t="s">
        <v>268</v>
      </c>
      <c r="D1098" s="17">
        <v>9</v>
      </c>
      <c r="E1098" s="17" t="s">
        <v>13</v>
      </c>
      <c r="F1098" s="18" t="s">
        <v>173</v>
      </c>
      <c r="G1098" s="14">
        <v>28900</v>
      </c>
      <c r="H1098" s="14">
        <v>28900</v>
      </c>
    </row>
    <row r="1099" spans="1:8" x14ac:dyDescent="0.3">
      <c r="A1099" s="15" t="s">
        <v>193</v>
      </c>
      <c r="B1099" s="16" t="s">
        <v>265</v>
      </c>
      <c r="C1099" s="17" t="s">
        <v>268</v>
      </c>
      <c r="D1099" s="17">
        <v>5</v>
      </c>
      <c r="E1099" s="17" t="s">
        <v>13</v>
      </c>
      <c r="F1099" s="18" t="s">
        <v>14</v>
      </c>
      <c r="G1099" s="14">
        <v>43900</v>
      </c>
      <c r="H1099" s="14">
        <v>43900</v>
      </c>
    </row>
    <row r="1100" spans="1:8" x14ac:dyDescent="0.3">
      <c r="A1100" s="15" t="s">
        <v>193</v>
      </c>
      <c r="B1100" s="16" t="s">
        <v>265</v>
      </c>
      <c r="C1100" s="17" t="s">
        <v>268</v>
      </c>
      <c r="D1100" s="17">
        <v>6</v>
      </c>
      <c r="E1100" s="17" t="s">
        <v>13</v>
      </c>
      <c r="F1100" s="18" t="s">
        <v>14</v>
      </c>
      <c r="G1100" s="14">
        <v>39900</v>
      </c>
      <c r="H1100" s="14">
        <v>39900</v>
      </c>
    </row>
    <row r="1101" spans="1:8" x14ac:dyDescent="0.3">
      <c r="A1101" s="15" t="s">
        <v>193</v>
      </c>
      <c r="B1101" s="16" t="s">
        <v>265</v>
      </c>
      <c r="C1101" s="17" t="s">
        <v>268</v>
      </c>
      <c r="D1101" s="17">
        <v>7</v>
      </c>
      <c r="E1101" s="17" t="s">
        <v>13</v>
      </c>
      <c r="F1101" s="18" t="s">
        <v>14</v>
      </c>
      <c r="G1101" s="14">
        <v>35900</v>
      </c>
      <c r="H1101" s="14">
        <v>35900</v>
      </c>
    </row>
    <row r="1102" spans="1:8" x14ac:dyDescent="0.3">
      <c r="A1102" s="15" t="s">
        <v>193</v>
      </c>
      <c r="B1102" s="16" t="s">
        <v>265</v>
      </c>
      <c r="C1102" s="17" t="s">
        <v>268</v>
      </c>
      <c r="D1102" s="17">
        <v>9</v>
      </c>
      <c r="E1102" s="17" t="s">
        <v>13</v>
      </c>
      <c r="F1102" s="18" t="s">
        <v>14</v>
      </c>
      <c r="G1102" s="14">
        <v>30900</v>
      </c>
      <c r="H1102" s="14">
        <v>30900</v>
      </c>
    </row>
    <row r="1103" spans="1:8" x14ac:dyDescent="0.3">
      <c r="A1103" s="15" t="s">
        <v>193</v>
      </c>
      <c r="B1103" s="16" t="s">
        <v>265</v>
      </c>
      <c r="C1103" s="17" t="s">
        <v>268</v>
      </c>
      <c r="D1103" s="17">
        <v>5</v>
      </c>
      <c r="E1103" s="17" t="s">
        <v>13</v>
      </c>
      <c r="F1103" s="18" t="s">
        <v>196</v>
      </c>
      <c r="G1103" s="14">
        <v>38900</v>
      </c>
      <c r="H1103" s="14">
        <v>38900</v>
      </c>
    </row>
    <row r="1104" spans="1:8" x14ac:dyDescent="0.3">
      <c r="A1104" s="15" t="s">
        <v>193</v>
      </c>
      <c r="B1104" s="16" t="s">
        <v>265</v>
      </c>
      <c r="C1104" s="17" t="s">
        <v>268</v>
      </c>
      <c r="D1104" s="17">
        <v>7</v>
      </c>
      <c r="E1104" s="17" t="s">
        <v>13</v>
      </c>
      <c r="F1104" s="18" t="s">
        <v>196</v>
      </c>
      <c r="G1104" s="14">
        <v>30900</v>
      </c>
      <c r="H1104" s="14">
        <v>30900</v>
      </c>
    </row>
    <row r="1105" spans="1:8" x14ac:dyDescent="0.3">
      <c r="A1105" s="15" t="s">
        <v>193</v>
      </c>
      <c r="B1105" s="16" t="s">
        <v>265</v>
      </c>
      <c r="C1105" s="17" t="s">
        <v>268</v>
      </c>
      <c r="D1105" s="17">
        <v>9</v>
      </c>
      <c r="E1105" s="17" t="s">
        <v>13</v>
      </c>
      <c r="F1105" s="18" t="s">
        <v>196</v>
      </c>
      <c r="G1105" s="14">
        <v>25900</v>
      </c>
      <c r="H1105" s="14">
        <v>25900</v>
      </c>
    </row>
    <row r="1106" spans="1:8" x14ac:dyDescent="0.3">
      <c r="A1106" s="15" t="s">
        <v>193</v>
      </c>
      <c r="B1106" s="16" t="s">
        <v>265</v>
      </c>
      <c r="C1106" s="17" t="s">
        <v>268</v>
      </c>
      <c r="D1106" s="17">
        <v>5</v>
      </c>
      <c r="E1106" s="17" t="s">
        <v>13</v>
      </c>
      <c r="F1106" s="18" t="s">
        <v>131</v>
      </c>
      <c r="G1106" s="14">
        <v>36900</v>
      </c>
      <c r="H1106" s="14">
        <v>36900</v>
      </c>
    </row>
    <row r="1107" spans="1:8" x14ac:dyDescent="0.3">
      <c r="A1107" s="15" t="s">
        <v>193</v>
      </c>
      <c r="B1107" s="16" t="s">
        <v>265</v>
      </c>
      <c r="C1107" s="17" t="s">
        <v>268</v>
      </c>
      <c r="D1107" s="17">
        <v>7</v>
      </c>
      <c r="E1107" s="17" t="s">
        <v>13</v>
      </c>
      <c r="F1107" s="18" t="s">
        <v>131</v>
      </c>
      <c r="G1107" s="14">
        <v>28900</v>
      </c>
      <c r="H1107" s="14">
        <v>28900</v>
      </c>
    </row>
    <row r="1108" spans="1:8" x14ac:dyDescent="0.3">
      <c r="A1108" s="15" t="s">
        <v>193</v>
      </c>
      <c r="B1108" s="16" t="s">
        <v>265</v>
      </c>
      <c r="C1108" s="17" t="s">
        <v>268</v>
      </c>
      <c r="D1108" s="17">
        <v>9</v>
      </c>
      <c r="E1108" s="17" t="s">
        <v>13</v>
      </c>
      <c r="F1108" s="18" t="s">
        <v>131</v>
      </c>
      <c r="G1108" s="14">
        <v>23900</v>
      </c>
      <c r="H1108" s="14">
        <v>23900</v>
      </c>
    </row>
    <row r="1109" spans="1:8" x14ac:dyDescent="0.3">
      <c r="A1109" s="15" t="s">
        <v>193</v>
      </c>
      <c r="B1109" s="16" t="s">
        <v>269</v>
      </c>
      <c r="C1109" s="17" t="s">
        <v>270</v>
      </c>
      <c r="D1109" s="17">
        <v>5</v>
      </c>
      <c r="E1109" s="17" t="s">
        <v>13</v>
      </c>
      <c r="F1109" s="18" t="s">
        <v>173</v>
      </c>
      <c r="G1109" s="14">
        <v>51900</v>
      </c>
      <c r="H1109" s="14">
        <v>51900</v>
      </c>
    </row>
    <row r="1110" spans="1:8" x14ac:dyDescent="0.3">
      <c r="A1110" s="15" t="s">
        <v>193</v>
      </c>
      <c r="B1110" s="16" t="s">
        <v>269</v>
      </c>
      <c r="C1110" s="17" t="s">
        <v>270</v>
      </c>
      <c r="D1110" s="17">
        <v>7</v>
      </c>
      <c r="E1110" s="17" t="s">
        <v>13</v>
      </c>
      <c r="F1110" s="18" t="s">
        <v>173</v>
      </c>
      <c r="G1110" s="14">
        <v>43900</v>
      </c>
      <c r="H1110" s="14">
        <v>43900</v>
      </c>
    </row>
    <row r="1111" spans="1:8" x14ac:dyDescent="0.3">
      <c r="A1111" s="15" t="s">
        <v>193</v>
      </c>
      <c r="B1111" s="16" t="s">
        <v>269</v>
      </c>
      <c r="C1111" s="17" t="s">
        <v>270</v>
      </c>
      <c r="D1111" s="17">
        <v>9</v>
      </c>
      <c r="E1111" s="17" t="s">
        <v>13</v>
      </c>
      <c r="F1111" s="18" t="s">
        <v>173</v>
      </c>
      <c r="G1111" s="14">
        <v>38900</v>
      </c>
      <c r="H1111" s="14">
        <v>38900</v>
      </c>
    </row>
    <row r="1112" spans="1:8" x14ac:dyDescent="0.3">
      <c r="A1112" s="15" t="s">
        <v>193</v>
      </c>
      <c r="B1112" s="16" t="s">
        <v>269</v>
      </c>
      <c r="C1112" s="17" t="s">
        <v>270</v>
      </c>
      <c r="D1112" s="17">
        <v>5</v>
      </c>
      <c r="E1112" s="17" t="s">
        <v>13</v>
      </c>
      <c r="F1112" s="18" t="s">
        <v>14</v>
      </c>
      <c r="G1112" s="14">
        <v>53900</v>
      </c>
      <c r="H1112" s="14">
        <v>53900</v>
      </c>
    </row>
    <row r="1113" spans="1:8" x14ac:dyDescent="0.3">
      <c r="A1113" s="15" t="s">
        <v>193</v>
      </c>
      <c r="B1113" s="16" t="s">
        <v>269</v>
      </c>
      <c r="C1113" s="17" t="s">
        <v>270</v>
      </c>
      <c r="D1113" s="17">
        <v>6</v>
      </c>
      <c r="E1113" s="17" t="s">
        <v>13</v>
      </c>
      <c r="F1113" s="18" t="s">
        <v>14</v>
      </c>
      <c r="G1113" s="14">
        <v>49900</v>
      </c>
      <c r="H1113" s="14">
        <v>49900</v>
      </c>
    </row>
    <row r="1114" spans="1:8" x14ac:dyDescent="0.3">
      <c r="A1114" s="15" t="s">
        <v>193</v>
      </c>
      <c r="B1114" s="16" t="s">
        <v>269</v>
      </c>
      <c r="C1114" s="17" t="s">
        <v>270</v>
      </c>
      <c r="D1114" s="17">
        <v>7</v>
      </c>
      <c r="E1114" s="17" t="s">
        <v>13</v>
      </c>
      <c r="F1114" s="18" t="s">
        <v>14</v>
      </c>
      <c r="G1114" s="14">
        <v>45900</v>
      </c>
      <c r="H1114" s="14">
        <v>45900</v>
      </c>
    </row>
    <row r="1115" spans="1:8" x14ac:dyDescent="0.3">
      <c r="A1115" s="15" t="s">
        <v>193</v>
      </c>
      <c r="B1115" s="16" t="s">
        <v>269</v>
      </c>
      <c r="C1115" s="17" t="s">
        <v>270</v>
      </c>
      <c r="D1115" s="17">
        <v>9</v>
      </c>
      <c r="E1115" s="17" t="s">
        <v>13</v>
      </c>
      <c r="F1115" s="18" t="s">
        <v>14</v>
      </c>
      <c r="G1115" s="14">
        <v>40900</v>
      </c>
      <c r="H1115" s="14">
        <v>40900</v>
      </c>
    </row>
    <row r="1116" spans="1:8" x14ac:dyDescent="0.3">
      <c r="A1116" s="15" t="s">
        <v>193</v>
      </c>
      <c r="B1116" s="16" t="s">
        <v>269</v>
      </c>
      <c r="C1116" s="17" t="s">
        <v>270</v>
      </c>
      <c r="D1116" s="17">
        <v>5</v>
      </c>
      <c r="E1116" s="17" t="s">
        <v>13</v>
      </c>
      <c r="F1116" s="18" t="s">
        <v>196</v>
      </c>
      <c r="G1116" s="14">
        <v>48900</v>
      </c>
      <c r="H1116" s="14">
        <v>48900</v>
      </c>
    </row>
    <row r="1117" spans="1:8" x14ac:dyDescent="0.3">
      <c r="A1117" s="15" t="s">
        <v>193</v>
      </c>
      <c r="B1117" s="16" t="s">
        <v>269</v>
      </c>
      <c r="C1117" s="17" t="s">
        <v>270</v>
      </c>
      <c r="D1117" s="17">
        <v>7</v>
      </c>
      <c r="E1117" s="17" t="s">
        <v>13</v>
      </c>
      <c r="F1117" s="18" t="s">
        <v>196</v>
      </c>
      <c r="G1117" s="14">
        <v>40900</v>
      </c>
      <c r="H1117" s="14">
        <v>40900</v>
      </c>
    </row>
    <row r="1118" spans="1:8" x14ac:dyDescent="0.3">
      <c r="A1118" s="15" t="s">
        <v>193</v>
      </c>
      <c r="B1118" s="16" t="s">
        <v>269</v>
      </c>
      <c r="C1118" s="17" t="s">
        <v>270</v>
      </c>
      <c r="D1118" s="17">
        <v>9</v>
      </c>
      <c r="E1118" s="17" t="s">
        <v>13</v>
      </c>
      <c r="F1118" s="18" t="s">
        <v>196</v>
      </c>
      <c r="G1118" s="14">
        <v>35900</v>
      </c>
      <c r="H1118" s="14">
        <v>35900</v>
      </c>
    </row>
    <row r="1119" spans="1:8" x14ac:dyDescent="0.3">
      <c r="A1119" s="15" t="s">
        <v>193</v>
      </c>
      <c r="B1119" s="16" t="s">
        <v>269</v>
      </c>
      <c r="C1119" s="17" t="s">
        <v>270</v>
      </c>
      <c r="D1119" s="17">
        <v>5</v>
      </c>
      <c r="E1119" s="17" t="s">
        <v>13</v>
      </c>
      <c r="F1119" s="18" t="s">
        <v>131</v>
      </c>
      <c r="G1119" s="14">
        <v>46900</v>
      </c>
      <c r="H1119" s="14">
        <v>46900</v>
      </c>
    </row>
    <row r="1120" spans="1:8" x14ac:dyDescent="0.3">
      <c r="A1120" s="15" t="s">
        <v>193</v>
      </c>
      <c r="B1120" s="16" t="s">
        <v>269</v>
      </c>
      <c r="C1120" s="17" t="s">
        <v>270</v>
      </c>
      <c r="D1120" s="17">
        <v>7</v>
      </c>
      <c r="E1120" s="17" t="s">
        <v>13</v>
      </c>
      <c r="F1120" s="18" t="s">
        <v>131</v>
      </c>
      <c r="G1120" s="14">
        <v>38900</v>
      </c>
      <c r="H1120" s="14">
        <v>38900</v>
      </c>
    </row>
    <row r="1121" spans="1:8" x14ac:dyDescent="0.3">
      <c r="A1121" s="15" t="s">
        <v>193</v>
      </c>
      <c r="B1121" s="16" t="s">
        <v>269</v>
      </c>
      <c r="C1121" s="17" t="s">
        <v>270</v>
      </c>
      <c r="D1121" s="17">
        <v>9</v>
      </c>
      <c r="E1121" s="17" t="s">
        <v>13</v>
      </c>
      <c r="F1121" s="18" t="s">
        <v>131</v>
      </c>
      <c r="G1121" s="14">
        <v>33900</v>
      </c>
      <c r="H1121" s="14">
        <v>33900</v>
      </c>
    </row>
    <row r="1122" spans="1:8" x14ac:dyDescent="0.3">
      <c r="A1122" s="15" t="s">
        <v>193</v>
      </c>
      <c r="B1122" s="16" t="s">
        <v>269</v>
      </c>
      <c r="C1122" s="17" t="s">
        <v>271</v>
      </c>
      <c r="D1122" s="17">
        <v>5</v>
      </c>
      <c r="E1122" s="17" t="s">
        <v>13</v>
      </c>
      <c r="F1122" s="18" t="s">
        <v>190</v>
      </c>
      <c r="G1122" s="14">
        <v>60900</v>
      </c>
      <c r="H1122" s="14">
        <v>60900</v>
      </c>
    </row>
    <row r="1123" spans="1:8" x14ac:dyDescent="0.3">
      <c r="A1123" s="15" t="s">
        <v>193</v>
      </c>
      <c r="B1123" s="16" t="s">
        <v>269</v>
      </c>
      <c r="C1123" s="17" t="s">
        <v>271</v>
      </c>
      <c r="D1123" s="17">
        <v>7</v>
      </c>
      <c r="E1123" s="17" t="s">
        <v>13</v>
      </c>
      <c r="F1123" s="18" t="s">
        <v>190</v>
      </c>
      <c r="G1123" s="14">
        <v>51900</v>
      </c>
      <c r="H1123" s="14">
        <v>51900</v>
      </c>
    </row>
    <row r="1124" spans="1:8" x14ac:dyDescent="0.3">
      <c r="A1124" s="15" t="s">
        <v>193</v>
      </c>
      <c r="B1124" s="16" t="s">
        <v>269</v>
      </c>
      <c r="C1124" s="17" t="s">
        <v>271</v>
      </c>
      <c r="D1124" s="17">
        <v>9</v>
      </c>
      <c r="E1124" s="17" t="s">
        <v>13</v>
      </c>
      <c r="F1124" s="18" t="s">
        <v>190</v>
      </c>
      <c r="G1124" s="14">
        <v>45900</v>
      </c>
      <c r="H1124" s="14">
        <v>45900</v>
      </c>
    </row>
    <row r="1125" spans="1:8" x14ac:dyDescent="0.3">
      <c r="A1125" s="15" t="s">
        <v>193</v>
      </c>
      <c r="B1125" s="16" t="s">
        <v>269</v>
      </c>
      <c r="C1125" s="17" t="s">
        <v>271</v>
      </c>
      <c r="D1125" s="17">
        <v>5</v>
      </c>
      <c r="E1125" s="17" t="s">
        <v>13</v>
      </c>
      <c r="F1125" s="18" t="s">
        <v>14</v>
      </c>
      <c r="G1125" s="14">
        <v>62900</v>
      </c>
      <c r="H1125" s="14">
        <v>62900</v>
      </c>
    </row>
    <row r="1126" spans="1:8" x14ac:dyDescent="0.3">
      <c r="A1126" s="15" t="s">
        <v>193</v>
      </c>
      <c r="B1126" s="16" t="s">
        <v>269</v>
      </c>
      <c r="C1126" s="17" t="s">
        <v>271</v>
      </c>
      <c r="D1126" s="17">
        <v>7</v>
      </c>
      <c r="E1126" s="17" t="s">
        <v>13</v>
      </c>
      <c r="F1126" s="18" t="s">
        <v>14</v>
      </c>
      <c r="G1126" s="14">
        <v>53900</v>
      </c>
      <c r="H1126" s="14">
        <v>53900</v>
      </c>
    </row>
    <row r="1127" spans="1:8" x14ac:dyDescent="0.3">
      <c r="A1127" s="15" t="s">
        <v>193</v>
      </c>
      <c r="B1127" s="16" t="s">
        <v>269</v>
      </c>
      <c r="C1127" s="17" t="s">
        <v>271</v>
      </c>
      <c r="D1127" s="17">
        <v>9</v>
      </c>
      <c r="E1127" s="17" t="s">
        <v>13</v>
      </c>
      <c r="F1127" s="18" t="s">
        <v>14</v>
      </c>
      <c r="G1127" s="14">
        <v>47900</v>
      </c>
      <c r="H1127" s="14">
        <v>47900</v>
      </c>
    </row>
    <row r="1128" spans="1:8" x14ac:dyDescent="0.3">
      <c r="A1128" s="15" t="s">
        <v>193</v>
      </c>
      <c r="B1128" s="16" t="s">
        <v>269</v>
      </c>
      <c r="C1128" s="17" t="s">
        <v>271</v>
      </c>
      <c r="D1128" s="17">
        <v>5</v>
      </c>
      <c r="E1128" s="17" t="s">
        <v>13</v>
      </c>
      <c r="F1128" s="18" t="s">
        <v>196</v>
      </c>
      <c r="G1128" s="14">
        <v>57900</v>
      </c>
      <c r="H1128" s="14">
        <v>57900</v>
      </c>
    </row>
    <row r="1129" spans="1:8" x14ac:dyDescent="0.3">
      <c r="A1129" s="15" t="s">
        <v>193</v>
      </c>
      <c r="B1129" s="16" t="s">
        <v>269</v>
      </c>
      <c r="C1129" s="17" t="s">
        <v>271</v>
      </c>
      <c r="D1129" s="17">
        <v>7</v>
      </c>
      <c r="E1129" s="17" t="s">
        <v>13</v>
      </c>
      <c r="F1129" s="18" t="s">
        <v>196</v>
      </c>
      <c r="G1129" s="14">
        <v>48900</v>
      </c>
      <c r="H1129" s="14">
        <v>48900</v>
      </c>
    </row>
    <row r="1130" spans="1:8" x14ac:dyDescent="0.3">
      <c r="A1130" s="15" t="s">
        <v>193</v>
      </c>
      <c r="B1130" s="16" t="s">
        <v>269</v>
      </c>
      <c r="C1130" s="17" t="s">
        <v>271</v>
      </c>
      <c r="D1130" s="17">
        <v>9</v>
      </c>
      <c r="E1130" s="17" t="s">
        <v>13</v>
      </c>
      <c r="F1130" s="18" t="s">
        <v>196</v>
      </c>
      <c r="G1130" s="14">
        <v>42900</v>
      </c>
      <c r="H1130" s="14">
        <v>42900</v>
      </c>
    </row>
    <row r="1131" spans="1:8" x14ac:dyDescent="0.3">
      <c r="A1131" s="15" t="s">
        <v>193</v>
      </c>
      <c r="B1131" s="16" t="s">
        <v>269</v>
      </c>
      <c r="C1131" s="17" t="s">
        <v>271</v>
      </c>
      <c r="D1131" s="17">
        <v>5</v>
      </c>
      <c r="E1131" s="17" t="s">
        <v>13</v>
      </c>
      <c r="F1131" s="18" t="s">
        <v>131</v>
      </c>
      <c r="G1131" s="14">
        <v>55900</v>
      </c>
      <c r="H1131" s="14">
        <v>55900</v>
      </c>
    </row>
    <row r="1132" spans="1:8" x14ac:dyDescent="0.3">
      <c r="A1132" s="15" t="s">
        <v>193</v>
      </c>
      <c r="B1132" s="16" t="s">
        <v>269</v>
      </c>
      <c r="C1132" s="17" t="s">
        <v>271</v>
      </c>
      <c r="D1132" s="17">
        <v>7</v>
      </c>
      <c r="E1132" s="17" t="s">
        <v>13</v>
      </c>
      <c r="F1132" s="18" t="s">
        <v>131</v>
      </c>
      <c r="G1132" s="14">
        <v>46900</v>
      </c>
      <c r="H1132" s="14">
        <v>46900</v>
      </c>
    </row>
    <row r="1133" spans="1:8" x14ac:dyDescent="0.3">
      <c r="A1133" s="15" t="s">
        <v>193</v>
      </c>
      <c r="B1133" s="16" t="s">
        <v>269</v>
      </c>
      <c r="C1133" s="17" t="s">
        <v>271</v>
      </c>
      <c r="D1133" s="17">
        <v>9</v>
      </c>
      <c r="E1133" s="17" t="s">
        <v>13</v>
      </c>
      <c r="F1133" s="18" t="s">
        <v>131</v>
      </c>
      <c r="G1133" s="14">
        <v>40900</v>
      </c>
      <c r="H1133" s="14">
        <v>40900</v>
      </c>
    </row>
    <row r="1134" spans="1:8" x14ac:dyDescent="0.3">
      <c r="A1134" s="15" t="s">
        <v>193</v>
      </c>
      <c r="B1134" s="16" t="s">
        <v>269</v>
      </c>
      <c r="C1134" s="17" t="s">
        <v>272</v>
      </c>
      <c r="D1134" s="17">
        <v>5</v>
      </c>
      <c r="E1134" s="17" t="s">
        <v>13</v>
      </c>
      <c r="F1134" s="18" t="s">
        <v>173</v>
      </c>
      <c r="G1134" s="14">
        <v>44900</v>
      </c>
      <c r="H1134" s="14">
        <v>44900</v>
      </c>
    </row>
    <row r="1135" spans="1:8" x14ac:dyDescent="0.3">
      <c r="A1135" s="15" t="s">
        <v>193</v>
      </c>
      <c r="B1135" s="16" t="s">
        <v>269</v>
      </c>
      <c r="C1135" s="17" t="s">
        <v>272</v>
      </c>
      <c r="D1135" s="17">
        <v>7</v>
      </c>
      <c r="E1135" s="17" t="s">
        <v>13</v>
      </c>
      <c r="F1135" s="18" t="s">
        <v>173</v>
      </c>
      <c r="G1135" s="14">
        <v>36900</v>
      </c>
      <c r="H1135" s="14">
        <v>36900</v>
      </c>
    </row>
    <row r="1136" spans="1:8" x14ac:dyDescent="0.3">
      <c r="A1136" s="15" t="s">
        <v>193</v>
      </c>
      <c r="B1136" s="16" t="s">
        <v>269</v>
      </c>
      <c r="C1136" s="17" t="s">
        <v>272</v>
      </c>
      <c r="D1136" s="17">
        <v>9</v>
      </c>
      <c r="E1136" s="17" t="s">
        <v>13</v>
      </c>
      <c r="F1136" s="18" t="s">
        <v>173</v>
      </c>
      <c r="G1136" s="14">
        <v>31900</v>
      </c>
      <c r="H1136" s="14">
        <v>31900</v>
      </c>
    </row>
    <row r="1137" spans="1:8" x14ac:dyDescent="0.3">
      <c r="A1137" s="15" t="s">
        <v>193</v>
      </c>
      <c r="B1137" s="16" t="s">
        <v>269</v>
      </c>
      <c r="C1137" s="17" t="s">
        <v>272</v>
      </c>
      <c r="D1137" s="17">
        <v>5</v>
      </c>
      <c r="E1137" s="17" t="s">
        <v>13</v>
      </c>
      <c r="F1137" s="18" t="s">
        <v>14</v>
      </c>
      <c r="G1137" s="14">
        <v>46900</v>
      </c>
      <c r="H1137" s="14">
        <v>46900</v>
      </c>
    </row>
    <row r="1138" spans="1:8" x14ac:dyDescent="0.3">
      <c r="A1138" s="15" t="s">
        <v>193</v>
      </c>
      <c r="B1138" s="16" t="s">
        <v>269</v>
      </c>
      <c r="C1138" s="17" t="s">
        <v>272</v>
      </c>
      <c r="D1138" s="17">
        <v>6</v>
      </c>
      <c r="E1138" s="17" t="s">
        <v>13</v>
      </c>
      <c r="F1138" s="18" t="s">
        <v>14</v>
      </c>
      <c r="G1138" s="14">
        <v>43900</v>
      </c>
      <c r="H1138" s="14">
        <v>43900</v>
      </c>
    </row>
    <row r="1139" spans="1:8" x14ac:dyDescent="0.3">
      <c r="A1139" s="15" t="s">
        <v>193</v>
      </c>
      <c r="B1139" s="16" t="s">
        <v>269</v>
      </c>
      <c r="C1139" s="17" t="s">
        <v>272</v>
      </c>
      <c r="D1139" s="17">
        <v>7</v>
      </c>
      <c r="E1139" s="17" t="s">
        <v>13</v>
      </c>
      <c r="F1139" s="18" t="s">
        <v>14</v>
      </c>
      <c r="G1139" s="14">
        <v>38900</v>
      </c>
      <c r="H1139" s="14">
        <v>38900</v>
      </c>
    </row>
    <row r="1140" spans="1:8" x14ac:dyDescent="0.3">
      <c r="A1140" s="15" t="s">
        <v>193</v>
      </c>
      <c r="B1140" s="16" t="s">
        <v>269</v>
      </c>
      <c r="C1140" s="17" t="s">
        <v>272</v>
      </c>
      <c r="D1140" s="17">
        <v>9</v>
      </c>
      <c r="E1140" s="17" t="s">
        <v>13</v>
      </c>
      <c r="F1140" s="18" t="s">
        <v>14</v>
      </c>
      <c r="G1140" s="14">
        <v>33900</v>
      </c>
      <c r="H1140" s="14">
        <v>33900</v>
      </c>
    </row>
    <row r="1141" spans="1:8" x14ac:dyDescent="0.3">
      <c r="A1141" s="15" t="s">
        <v>193</v>
      </c>
      <c r="B1141" s="16" t="s">
        <v>269</v>
      </c>
      <c r="C1141" s="17" t="s">
        <v>272</v>
      </c>
      <c r="D1141" s="17">
        <v>5</v>
      </c>
      <c r="E1141" s="17" t="s">
        <v>13</v>
      </c>
      <c r="F1141" s="18" t="s">
        <v>196</v>
      </c>
      <c r="G1141" s="14">
        <v>41900</v>
      </c>
      <c r="H1141" s="14">
        <v>41900</v>
      </c>
    </row>
    <row r="1142" spans="1:8" x14ac:dyDescent="0.3">
      <c r="A1142" s="15" t="s">
        <v>193</v>
      </c>
      <c r="B1142" s="16" t="s">
        <v>269</v>
      </c>
      <c r="C1142" s="17" t="s">
        <v>272</v>
      </c>
      <c r="D1142" s="17">
        <v>7</v>
      </c>
      <c r="E1142" s="17" t="s">
        <v>13</v>
      </c>
      <c r="F1142" s="18" t="s">
        <v>196</v>
      </c>
      <c r="G1142" s="14">
        <v>33900</v>
      </c>
      <c r="H1142" s="14">
        <v>33900</v>
      </c>
    </row>
    <row r="1143" spans="1:8" x14ac:dyDescent="0.3">
      <c r="A1143" s="15" t="s">
        <v>193</v>
      </c>
      <c r="B1143" s="16" t="s">
        <v>269</v>
      </c>
      <c r="C1143" s="17" t="s">
        <v>272</v>
      </c>
      <c r="D1143" s="17">
        <v>9</v>
      </c>
      <c r="E1143" s="17" t="s">
        <v>13</v>
      </c>
      <c r="F1143" s="18" t="s">
        <v>196</v>
      </c>
      <c r="G1143" s="14">
        <v>28900</v>
      </c>
      <c r="H1143" s="14">
        <v>28900</v>
      </c>
    </row>
    <row r="1144" spans="1:8" x14ac:dyDescent="0.3">
      <c r="A1144" s="15" t="s">
        <v>193</v>
      </c>
      <c r="B1144" s="16" t="s">
        <v>269</v>
      </c>
      <c r="C1144" s="17" t="s">
        <v>272</v>
      </c>
      <c r="D1144" s="17">
        <v>5</v>
      </c>
      <c r="E1144" s="17" t="s">
        <v>13</v>
      </c>
      <c r="F1144" s="18" t="s">
        <v>131</v>
      </c>
      <c r="G1144" s="14">
        <v>39900</v>
      </c>
      <c r="H1144" s="14">
        <v>39900</v>
      </c>
    </row>
    <row r="1145" spans="1:8" x14ac:dyDescent="0.3">
      <c r="A1145" s="15" t="s">
        <v>193</v>
      </c>
      <c r="B1145" s="16" t="s">
        <v>269</v>
      </c>
      <c r="C1145" s="17" t="s">
        <v>272</v>
      </c>
      <c r="D1145" s="17">
        <v>7</v>
      </c>
      <c r="E1145" s="17" t="s">
        <v>13</v>
      </c>
      <c r="F1145" s="18" t="s">
        <v>131</v>
      </c>
      <c r="G1145" s="14">
        <v>31900</v>
      </c>
      <c r="H1145" s="14">
        <v>31900</v>
      </c>
    </row>
    <row r="1146" spans="1:8" x14ac:dyDescent="0.3">
      <c r="A1146" s="15" t="s">
        <v>193</v>
      </c>
      <c r="B1146" s="16" t="s">
        <v>269</v>
      </c>
      <c r="C1146" s="17" t="s">
        <v>272</v>
      </c>
      <c r="D1146" s="17">
        <v>9</v>
      </c>
      <c r="E1146" s="17" t="s">
        <v>13</v>
      </c>
      <c r="F1146" s="18" t="s">
        <v>131</v>
      </c>
      <c r="G1146" s="14">
        <v>26900</v>
      </c>
      <c r="H1146" s="14">
        <v>26900</v>
      </c>
    </row>
    <row r="1147" spans="1:8" x14ac:dyDescent="0.3">
      <c r="A1147" s="15" t="s">
        <v>193</v>
      </c>
      <c r="B1147" s="16" t="s">
        <v>269</v>
      </c>
      <c r="C1147" s="17" t="s">
        <v>273</v>
      </c>
      <c r="D1147" s="17">
        <v>5</v>
      </c>
      <c r="E1147" s="17" t="s">
        <v>13</v>
      </c>
      <c r="F1147" s="18" t="s">
        <v>173</v>
      </c>
      <c r="G1147" s="14">
        <v>41900</v>
      </c>
      <c r="H1147" s="14">
        <v>41900</v>
      </c>
    </row>
    <row r="1148" spans="1:8" x14ac:dyDescent="0.3">
      <c r="A1148" s="15" t="s">
        <v>193</v>
      </c>
      <c r="B1148" s="16" t="s">
        <v>269</v>
      </c>
      <c r="C1148" s="17" t="s">
        <v>273</v>
      </c>
      <c r="D1148" s="17">
        <v>7</v>
      </c>
      <c r="E1148" s="17" t="s">
        <v>13</v>
      </c>
      <c r="F1148" s="18" t="s">
        <v>173</v>
      </c>
      <c r="G1148" s="14">
        <v>33900</v>
      </c>
      <c r="H1148" s="14">
        <v>33900</v>
      </c>
    </row>
    <row r="1149" spans="1:8" x14ac:dyDescent="0.3">
      <c r="A1149" s="15" t="s">
        <v>193</v>
      </c>
      <c r="B1149" s="16" t="s">
        <v>269</v>
      </c>
      <c r="C1149" s="17" t="s">
        <v>273</v>
      </c>
      <c r="D1149" s="17">
        <v>9</v>
      </c>
      <c r="E1149" s="17" t="s">
        <v>13</v>
      </c>
      <c r="F1149" s="18" t="s">
        <v>173</v>
      </c>
      <c r="G1149" s="14">
        <v>28900</v>
      </c>
      <c r="H1149" s="14">
        <v>28900</v>
      </c>
    </row>
    <row r="1150" spans="1:8" x14ac:dyDescent="0.3">
      <c r="A1150" s="15" t="s">
        <v>193</v>
      </c>
      <c r="B1150" s="16" t="s">
        <v>269</v>
      </c>
      <c r="C1150" s="17" t="s">
        <v>273</v>
      </c>
      <c r="D1150" s="17">
        <v>5</v>
      </c>
      <c r="E1150" s="17" t="s">
        <v>13</v>
      </c>
      <c r="F1150" s="18" t="s">
        <v>14</v>
      </c>
      <c r="G1150" s="14">
        <v>43900</v>
      </c>
      <c r="H1150" s="14">
        <v>43900</v>
      </c>
    </row>
    <row r="1151" spans="1:8" x14ac:dyDescent="0.3">
      <c r="A1151" s="15" t="s">
        <v>193</v>
      </c>
      <c r="B1151" s="16" t="s">
        <v>269</v>
      </c>
      <c r="C1151" s="17" t="s">
        <v>273</v>
      </c>
      <c r="D1151" s="17">
        <v>6</v>
      </c>
      <c r="E1151" s="17" t="s">
        <v>13</v>
      </c>
      <c r="F1151" s="18" t="s">
        <v>14</v>
      </c>
      <c r="G1151" s="14">
        <v>39900</v>
      </c>
      <c r="H1151" s="14">
        <v>39900</v>
      </c>
    </row>
    <row r="1152" spans="1:8" x14ac:dyDescent="0.3">
      <c r="A1152" s="15" t="s">
        <v>193</v>
      </c>
      <c r="B1152" s="16" t="s">
        <v>269</v>
      </c>
      <c r="C1152" s="17" t="s">
        <v>273</v>
      </c>
      <c r="D1152" s="17">
        <v>7</v>
      </c>
      <c r="E1152" s="17" t="s">
        <v>13</v>
      </c>
      <c r="F1152" s="18" t="s">
        <v>14</v>
      </c>
      <c r="G1152" s="14">
        <v>35900</v>
      </c>
      <c r="H1152" s="14">
        <v>35900</v>
      </c>
    </row>
    <row r="1153" spans="1:8" x14ac:dyDescent="0.3">
      <c r="A1153" s="15" t="s">
        <v>193</v>
      </c>
      <c r="B1153" s="16" t="s">
        <v>269</v>
      </c>
      <c r="C1153" s="17" t="s">
        <v>273</v>
      </c>
      <c r="D1153" s="17">
        <v>9</v>
      </c>
      <c r="E1153" s="17" t="s">
        <v>13</v>
      </c>
      <c r="F1153" s="18" t="s">
        <v>14</v>
      </c>
      <c r="G1153" s="14">
        <v>30900</v>
      </c>
      <c r="H1153" s="14">
        <v>30900</v>
      </c>
    </row>
    <row r="1154" spans="1:8" x14ac:dyDescent="0.3">
      <c r="A1154" s="15" t="s">
        <v>193</v>
      </c>
      <c r="B1154" s="16" t="s">
        <v>269</v>
      </c>
      <c r="C1154" s="17" t="s">
        <v>273</v>
      </c>
      <c r="D1154" s="17">
        <v>5</v>
      </c>
      <c r="E1154" s="17" t="s">
        <v>13</v>
      </c>
      <c r="F1154" s="18" t="s">
        <v>196</v>
      </c>
      <c r="G1154" s="14">
        <v>38900</v>
      </c>
      <c r="H1154" s="14">
        <v>38900</v>
      </c>
    </row>
    <row r="1155" spans="1:8" x14ac:dyDescent="0.3">
      <c r="A1155" s="15" t="s">
        <v>193</v>
      </c>
      <c r="B1155" s="16" t="s">
        <v>269</v>
      </c>
      <c r="C1155" s="17" t="s">
        <v>273</v>
      </c>
      <c r="D1155" s="17">
        <v>7</v>
      </c>
      <c r="E1155" s="17" t="s">
        <v>13</v>
      </c>
      <c r="F1155" s="18" t="s">
        <v>196</v>
      </c>
      <c r="G1155" s="14">
        <v>30900</v>
      </c>
      <c r="H1155" s="14">
        <v>30900</v>
      </c>
    </row>
    <row r="1156" spans="1:8" x14ac:dyDescent="0.3">
      <c r="A1156" s="15" t="s">
        <v>193</v>
      </c>
      <c r="B1156" s="16" t="s">
        <v>269</v>
      </c>
      <c r="C1156" s="17" t="s">
        <v>273</v>
      </c>
      <c r="D1156" s="17">
        <v>9</v>
      </c>
      <c r="E1156" s="17" t="s">
        <v>13</v>
      </c>
      <c r="F1156" s="18" t="s">
        <v>196</v>
      </c>
      <c r="G1156" s="14">
        <v>25900</v>
      </c>
      <c r="H1156" s="14">
        <v>25900</v>
      </c>
    </row>
    <row r="1157" spans="1:8" x14ac:dyDescent="0.3">
      <c r="A1157" s="15" t="s">
        <v>193</v>
      </c>
      <c r="B1157" s="16" t="s">
        <v>269</v>
      </c>
      <c r="C1157" s="17" t="s">
        <v>273</v>
      </c>
      <c r="D1157" s="17">
        <v>5</v>
      </c>
      <c r="E1157" s="17" t="s">
        <v>13</v>
      </c>
      <c r="F1157" s="18" t="s">
        <v>131</v>
      </c>
      <c r="G1157" s="14">
        <v>36900</v>
      </c>
      <c r="H1157" s="14">
        <v>36900</v>
      </c>
    </row>
    <row r="1158" spans="1:8" x14ac:dyDescent="0.3">
      <c r="A1158" s="15" t="s">
        <v>193</v>
      </c>
      <c r="B1158" s="16" t="s">
        <v>269</v>
      </c>
      <c r="C1158" s="17" t="s">
        <v>273</v>
      </c>
      <c r="D1158" s="17">
        <v>7</v>
      </c>
      <c r="E1158" s="17" t="s">
        <v>13</v>
      </c>
      <c r="F1158" s="18" t="s">
        <v>131</v>
      </c>
      <c r="G1158" s="14">
        <v>28900</v>
      </c>
      <c r="H1158" s="14">
        <v>28900</v>
      </c>
    </row>
    <row r="1159" spans="1:8" x14ac:dyDescent="0.3">
      <c r="A1159" s="15" t="s">
        <v>193</v>
      </c>
      <c r="B1159" s="16" t="s">
        <v>269</v>
      </c>
      <c r="C1159" s="17" t="s">
        <v>273</v>
      </c>
      <c r="D1159" s="17">
        <v>9</v>
      </c>
      <c r="E1159" s="17" t="s">
        <v>13</v>
      </c>
      <c r="F1159" s="18" t="s">
        <v>131</v>
      </c>
      <c r="G1159" s="14">
        <v>23900</v>
      </c>
      <c r="H1159" s="14">
        <v>23900</v>
      </c>
    </row>
    <row r="1160" spans="1:8" x14ac:dyDescent="0.3">
      <c r="A1160" s="15" t="s">
        <v>274</v>
      </c>
      <c r="B1160" s="16" t="s">
        <v>275</v>
      </c>
      <c r="C1160" s="17" t="s">
        <v>276</v>
      </c>
      <c r="D1160" s="17">
        <v>5</v>
      </c>
      <c r="E1160" s="17" t="s">
        <v>13</v>
      </c>
      <c r="F1160" s="18" t="s">
        <v>14</v>
      </c>
      <c r="G1160" s="14">
        <v>49900</v>
      </c>
      <c r="H1160" s="14">
        <v>49900</v>
      </c>
    </row>
    <row r="1161" spans="1:8" x14ac:dyDescent="0.3">
      <c r="A1161" s="15" t="s">
        <v>274</v>
      </c>
      <c r="B1161" s="16" t="s">
        <v>275</v>
      </c>
      <c r="C1161" s="17" t="s">
        <v>276</v>
      </c>
      <c r="D1161" s="17">
        <v>6</v>
      </c>
      <c r="E1161" s="17" t="s">
        <v>13</v>
      </c>
      <c r="F1161" s="18" t="s">
        <v>14</v>
      </c>
      <c r="G1161" s="14">
        <v>45900</v>
      </c>
      <c r="H1161" s="14">
        <v>45900</v>
      </c>
    </row>
    <row r="1162" spans="1:8" x14ac:dyDescent="0.3">
      <c r="A1162" s="15" t="s">
        <v>274</v>
      </c>
      <c r="B1162" s="16" t="s">
        <v>275</v>
      </c>
      <c r="C1162" s="17" t="s">
        <v>276</v>
      </c>
      <c r="D1162" s="17">
        <v>5</v>
      </c>
      <c r="E1162" s="17" t="s">
        <v>13</v>
      </c>
      <c r="F1162" s="18" t="s">
        <v>23</v>
      </c>
      <c r="G1162" s="14">
        <v>46900</v>
      </c>
      <c r="H1162" s="14">
        <v>46900</v>
      </c>
    </row>
    <row r="1163" spans="1:8" x14ac:dyDescent="0.3">
      <c r="A1163" s="15" t="s">
        <v>274</v>
      </c>
      <c r="B1163" s="16" t="s">
        <v>275</v>
      </c>
      <c r="C1163" s="17" t="s">
        <v>276</v>
      </c>
      <c r="D1163" s="17">
        <v>6</v>
      </c>
      <c r="E1163" s="17" t="s">
        <v>13</v>
      </c>
      <c r="F1163" s="18" t="s">
        <v>23</v>
      </c>
      <c r="G1163" s="14">
        <v>42900</v>
      </c>
      <c r="H1163" s="14">
        <v>42900</v>
      </c>
    </row>
    <row r="1164" spans="1:8" x14ac:dyDescent="0.3">
      <c r="A1164" s="15" t="s">
        <v>274</v>
      </c>
      <c r="B1164" s="16" t="s">
        <v>275</v>
      </c>
      <c r="C1164" s="17" t="s">
        <v>277</v>
      </c>
      <c r="D1164" s="17">
        <v>5</v>
      </c>
      <c r="E1164" s="17" t="s">
        <v>13</v>
      </c>
      <c r="F1164" s="18" t="s">
        <v>14</v>
      </c>
      <c r="G1164" s="14">
        <v>47900</v>
      </c>
      <c r="H1164" s="14">
        <v>47900</v>
      </c>
    </row>
    <row r="1165" spans="1:8" x14ac:dyDescent="0.3">
      <c r="A1165" s="15" t="s">
        <v>274</v>
      </c>
      <c r="B1165" s="16" t="s">
        <v>275</v>
      </c>
      <c r="C1165" s="17" t="s">
        <v>277</v>
      </c>
      <c r="D1165" s="17">
        <v>6</v>
      </c>
      <c r="E1165" s="17" t="s">
        <v>13</v>
      </c>
      <c r="F1165" s="18" t="s">
        <v>14</v>
      </c>
      <c r="G1165" s="14">
        <v>43900</v>
      </c>
      <c r="H1165" s="14">
        <v>43900</v>
      </c>
    </row>
    <row r="1166" spans="1:8" x14ac:dyDescent="0.3">
      <c r="A1166" s="15" t="s">
        <v>274</v>
      </c>
      <c r="B1166" s="16" t="s">
        <v>275</v>
      </c>
      <c r="C1166" s="17" t="s">
        <v>277</v>
      </c>
      <c r="D1166" s="17">
        <v>5</v>
      </c>
      <c r="E1166" s="17" t="s">
        <v>13</v>
      </c>
      <c r="F1166" s="18" t="s">
        <v>23</v>
      </c>
      <c r="G1166" s="14">
        <v>44900</v>
      </c>
      <c r="H1166" s="14">
        <v>44900</v>
      </c>
    </row>
    <row r="1167" spans="1:8" x14ac:dyDescent="0.3">
      <c r="A1167" s="15" t="s">
        <v>274</v>
      </c>
      <c r="B1167" s="16" t="s">
        <v>275</v>
      </c>
      <c r="C1167" s="17" t="s">
        <v>277</v>
      </c>
      <c r="D1167" s="17">
        <v>6</v>
      </c>
      <c r="E1167" s="17" t="s">
        <v>13</v>
      </c>
      <c r="F1167" s="18" t="s">
        <v>23</v>
      </c>
      <c r="G1167" s="14">
        <v>40900</v>
      </c>
      <c r="H1167" s="14">
        <v>40900</v>
      </c>
    </row>
    <row r="1168" spans="1:8" x14ac:dyDescent="0.3">
      <c r="A1168" s="15" t="s">
        <v>278</v>
      </c>
      <c r="B1168" s="16" t="s">
        <v>279</v>
      </c>
      <c r="C1168" s="17" t="s">
        <v>280</v>
      </c>
      <c r="D1168" s="17">
        <v>5</v>
      </c>
      <c r="E1168" s="17" t="s">
        <v>13</v>
      </c>
      <c r="F1168" s="18" t="s">
        <v>131</v>
      </c>
      <c r="G1168" s="14">
        <v>45900</v>
      </c>
      <c r="H1168" s="14">
        <v>45900</v>
      </c>
    </row>
    <row r="1169" spans="1:8" x14ac:dyDescent="0.3">
      <c r="A1169" s="15" t="s">
        <v>278</v>
      </c>
      <c r="B1169" s="16" t="s">
        <v>279</v>
      </c>
      <c r="C1169" s="17" t="s">
        <v>280</v>
      </c>
      <c r="D1169" s="17">
        <v>7</v>
      </c>
      <c r="E1169" s="17" t="s">
        <v>13</v>
      </c>
      <c r="F1169" s="18" t="s">
        <v>131</v>
      </c>
      <c r="G1169" s="14">
        <v>35900</v>
      </c>
      <c r="H1169" s="14">
        <v>35900</v>
      </c>
    </row>
    <row r="1170" spans="1:8" x14ac:dyDescent="0.3">
      <c r="A1170" s="15" t="s">
        <v>278</v>
      </c>
      <c r="B1170" s="16" t="s">
        <v>279</v>
      </c>
      <c r="C1170" s="17" t="s">
        <v>280</v>
      </c>
      <c r="D1170" s="17">
        <v>9</v>
      </c>
      <c r="E1170" s="17" t="s">
        <v>13</v>
      </c>
      <c r="F1170" s="18" t="s">
        <v>131</v>
      </c>
      <c r="G1170" s="14">
        <v>30900</v>
      </c>
      <c r="H1170" s="14">
        <v>30900</v>
      </c>
    </row>
    <row r="1171" spans="1:8" x14ac:dyDescent="0.3">
      <c r="A1171" s="15" t="s">
        <v>278</v>
      </c>
      <c r="B1171" s="16" t="s">
        <v>279</v>
      </c>
      <c r="C1171" s="17" t="s">
        <v>281</v>
      </c>
      <c r="D1171" s="17">
        <v>5</v>
      </c>
      <c r="E1171" s="17" t="s">
        <v>13</v>
      </c>
      <c r="F1171" s="18" t="s">
        <v>131</v>
      </c>
      <c r="G1171" s="14">
        <v>49900</v>
      </c>
      <c r="H1171" s="14">
        <v>49900</v>
      </c>
    </row>
    <row r="1172" spans="1:8" x14ac:dyDescent="0.3">
      <c r="A1172" s="15" t="s">
        <v>278</v>
      </c>
      <c r="B1172" s="16" t="s">
        <v>279</v>
      </c>
      <c r="C1172" s="17" t="s">
        <v>281</v>
      </c>
      <c r="D1172" s="17">
        <v>7</v>
      </c>
      <c r="E1172" s="17" t="s">
        <v>13</v>
      </c>
      <c r="F1172" s="18" t="s">
        <v>131</v>
      </c>
      <c r="G1172" s="14">
        <v>39900</v>
      </c>
      <c r="H1172" s="14">
        <v>39900</v>
      </c>
    </row>
    <row r="1173" spans="1:8" x14ac:dyDescent="0.3">
      <c r="A1173" s="15" t="s">
        <v>278</v>
      </c>
      <c r="B1173" s="16" t="s">
        <v>279</v>
      </c>
      <c r="C1173" s="17" t="s">
        <v>281</v>
      </c>
      <c r="D1173" s="17">
        <v>9</v>
      </c>
      <c r="E1173" s="17" t="s">
        <v>13</v>
      </c>
      <c r="F1173" s="18" t="s">
        <v>131</v>
      </c>
      <c r="G1173" s="14">
        <v>34900</v>
      </c>
      <c r="H1173" s="14">
        <v>34900</v>
      </c>
    </row>
    <row r="1174" spans="1:8" x14ac:dyDescent="0.3">
      <c r="A1174" s="15" t="s">
        <v>278</v>
      </c>
      <c r="B1174" s="16" t="s">
        <v>279</v>
      </c>
      <c r="C1174" s="17" t="s">
        <v>282</v>
      </c>
      <c r="D1174" s="17">
        <v>5</v>
      </c>
      <c r="E1174" s="17" t="s">
        <v>13</v>
      </c>
      <c r="F1174" s="18" t="s">
        <v>131</v>
      </c>
      <c r="G1174" s="14">
        <v>42900</v>
      </c>
      <c r="H1174" s="14">
        <v>42900</v>
      </c>
    </row>
    <row r="1175" spans="1:8" x14ac:dyDescent="0.3">
      <c r="A1175" s="15" t="s">
        <v>278</v>
      </c>
      <c r="B1175" s="16" t="s">
        <v>279</v>
      </c>
      <c r="C1175" s="17" t="s">
        <v>282</v>
      </c>
      <c r="D1175" s="17">
        <v>7</v>
      </c>
      <c r="E1175" s="17" t="s">
        <v>13</v>
      </c>
      <c r="F1175" s="18" t="s">
        <v>131</v>
      </c>
      <c r="G1175" s="14">
        <v>32900</v>
      </c>
      <c r="H1175" s="14">
        <v>32900</v>
      </c>
    </row>
    <row r="1176" spans="1:8" x14ac:dyDescent="0.3">
      <c r="A1176" s="15" t="s">
        <v>278</v>
      </c>
      <c r="B1176" s="16" t="s">
        <v>279</v>
      </c>
      <c r="C1176" s="17" t="s">
        <v>282</v>
      </c>
      <c r="D1176" s="17">
        <v>9</v>
      </c>
      <c r="E1176" s="17" t="s">
        <v>13</v>
      </c>
      <c r="F1176" s="18" t="s">
        <v>131</v>
      </c>
      <c r="G1176" s="14">
        <v>27900</v>
      </c>
      <c r="H1176" s="14">
        <v>27900</v>
      </c>
    </row>
    <row r="1177" spans="1:8" x14ac:dyDescent="0.3">
      <c r="A1177" s="15" t="s">
        <v>278</v>
      </c>
      <c r="B1177" s="16" t="s">
        <v>283</v>
      </c>
      <c r="C1177" s="17" t="s">
        <v>284</v>
      </c>
      <c r="D1177" s="17">
        <v>5</v>
      </c>
      <c r="E1177" s="17" t="s">
        <v>13</v>
      </c>
      <c r="F1177" s="18" t="s">
        <v>131</v>
      </c>
      <c r="G1177" s="14">
        <v>29900</v>
      </c>
      <c r="H1177" s="14">
        <v>29900</v>
      </c>
    </row>
    <row r="1178" spans="1:8" x14ac:dyDescent="0.3">
      <c r="A1178" s="15" t="s">
        <v>278</v>
      </c>
      <c r="B1178" s="16" t="s">
        <v>283</v>
      </c>
      <c r="C1178" s="17" t="s">
        <v>284</v>
      </c>
      <c r="D1178" s="17">
        <v>6</v>
      </c>
      <c r="E1178" s="17" t="s">
        <v>13</v>
      </c>
      <c r="F1178" s="18" t="s">
        <v>131</v>
      </c>
      <c r="G1178" s="14">
        <v>27900</v>
      </c>
      <c r="H1178" s="14">
        <v>27900</v>
      </c>
    </row>
    <row r="1179" spans="1:8" x14ac:dyDescent="0.3">
      <c r="A1179" s="15" t="s">
        <v>278</v>
      </c>
      <c r="B1179" s="16" t="s">
        <v>283</v>
      </c>
      <c r="C1179" s="17" t="s">
        <v>284</v>
      </c>
      <c r="D1179" s="17">
        <v>7</v>
      </c>
      <c r="E1179" s="17" t="s">
        <v>13</v>
      </c>
      <c r="F1179" s="18" t="s">
        <v>131</v>
      </c>
      <c r="G1179" s="14">
        <v>24900</v>
      </c>
      <c r="H1179" s="14">
        <v>24900</v>
      </c>
    </row>
    <row r="1180" spans="1:8" x14ac:dyDescent="0.3">
      <c r="A1180" s="15" t="s">
        <v>278</v>
      </c>
      <c r="B1180" s="16" t="s">
        <v>283</v>
      </c>
      <c r="C1180" s="17" t="s">
        <v>284</v>
      </c>
      <c r="D1180" s="17">
        <v>9</v>
      </c>
      <c r="E1180" s="17" t="s">
        <v>13</v>
      </c>
      <c r="F1180" s="18" t="s">
        <v>131</v>
      </c>
      <c r="G1180" s="14">
        <v>21900</v>
      </c>
      <c r="H1180" s="14">
        <v>21900</v>
      </c>
    </row>
    <row r="1181" spans="1:8" x14ac:dyDescent="0.3">
      <c r="A1181" s="15" t="s">
        <v>278</v>
      </c>
      <c r="B1181" s="16" t="s">
        <v>283</v>
      </c>
      <c r="C1181" s="17" t="s">
        <v>285</v>
      </c>
      <c r="D1181" s="17">
        <v>5</v>
      </c>
      <c r="E1181" s="17" t="s">
        <v>13</v>
      </c>
      <c r="F1181" s="18" t="s">
        <v>131</v>
      </c>
      <c r="G1181" s="14">
        <v>26900</v>
      </c>
      <c r="H1181" s="14">
        <v>26900</v>
      </c>
    </row>
    <row r="1182" spans="1:8" x14ac:dyDescent="0.3">
      <c r="A1182" s="15" t="s">
        <v>278</v>
      </c>
      <c r="B1182" s="16" t="s">
        <v>283</v>
      </c>
      <c r="C1182" s="17" t="s">
        <v>285</v>
      </c>
      <c r="D1182" s="17">
        <v>6</v>
      </c>
      <c r="E1182" s="17" t="s">
        <v>13</v>
      </c>
      <c r="F1182" s="18" t="s">
        <v>131</v>
      </c>
      <c r="G1182" s="14">
        <v>24900</v>
      </c>
      <c r="H1182" s="14">
        <v>24900</v>
      </c>
    </row>
    <row r="1183" spans="1:8" x14ac:dyDescent="0.3">
      <c r="A1183" s="15" t="s">
        <v>278</v>
      </c>
      <c r="B1183" s="16" t="s">
        <v>283</v>
      </c>
      <c r="C1183" s="17" t="s">
        <v>285</v>
      </c>
      <c r="D1183" s="17">
        <v>7</v>
      </c>
      <c r="E1183" s="17" t="s">
        <v>13</v>
      </c>
      <c r="F1183" s="18" t="s">
        <v>131</v>
      </c>
      <c r="G1183" s="14">
        <v>21900</v>
      </c>
      <c r="H1183" s="14">
        <v>21900</v>
      </c>
    </row>
    <row r="1184" spans="1:8" x14ac:dyDescent="0.3">
      <c r="A1184" s="15" t="s">
        <v>278</v>
      </c>
      <c r="B1184" s="16" t="s">
        <v>283</v>
      </c>
      <c r="C1184" s="17" t="s">
        <v>285</v>
      </c>
      <c r="D1184" s="17">
        <v>9</v>
      </c>
      <c r="E1184" s="17" t="s">
        <v>13</v>
      </c>
      <c r="F1184" s="18" t="s">
        <v>131</v>
      </c>
      <c r="G1184" s="14">
        <v>18900</v>
      </c>
      <c r="H1184" s="14">
        <v>18900</v>
      </c>
    </row>
    <row r="1185" spans="1:8" x14ac:dyDescent="0.3">
      <c r="A1185" s="15" t="s">
        <v>278</v>
      </c>
      <c r="B1185" s="16" t="s">
        <v>283</v>
      </c>
      <c r="C1185" s="17" t="s">
        <v>286</v>
      </c>
      <c r="D1185" s="17">
        <v>5</v>
      </c>
      <c r="E1185" s="17" t="s">
        <v>13</v>
      </c>
      <c r="F1185" s="18" t="s">
        <v>131</v>
      </c>
      <c r="G1185" s="14">
        <v>22900</v>
      </c>
      <c r="H1185" s="14">
        <v>22900</v>
      </c>
    </row>
    <row r="1186" spans="1:8" x14ac:dyDescent="0.3">
      <c r="A1186" s="15" t="s">
        <v>278</v>
      </c>
      <c r="B1186" s="16" t="s">
        <v>283</v>
      </c>
      <c r="C1186" s="17" t="s">
        <v>286</v>
      </c>
      <c r="D1186" s="17">
        <v>6</v>
      </c>
      <c r="E1186" s="17" t="s">
        <v>13</v>
      </c>
      <c r="F1186" s="18" t="s">
        <v>131</v>
      </c>
      <c r="G1186" s="14">
        <v>19900</v>
      </c>
      <c r="H1186" s="14">
        <v>19900</v>
      </c>
    </row>
    <row r="1187" spans="1:8" x14ac:dyDescent="0.3">
      <c r="A1187" s="15" t="s">
        <v>278</v>
      </c>
      <c r="B1187" s="16" t="s">
        <v>283</v>
      </c>
      <c r="C1187" s="17" t="s">
        <v>286</v>
      </c>
      <c r="D1187" s="17">
        <v>7</v>
      </c>
      <c r="E1187" s="17" t="s">
        <v>13</v>
      </c>
      <c r="F1187" s="18" t="s">
        <v>131</v>
      </c>
      <c r="G1187" s="14">
        <v>17900</v>
      </c>
      <c r="H1187" s="14">
        <v>17900</v>
      </c>
    </row>
    <row r="1188" spans="1:8" x14ac:dyDescent="0.3">
      <c r="A1188" s="15" t="s">
        <v>278</v>
      </c>
      <c r="B1188" s="16" t="s">
        <v>283</v>
      </c>
      <c r="C1188" s="17" t="s">
        <v>286</v>
      </c>
      <c r="D1188" s="17">
        <v>9</v>
      </c>
      <c r="E1188" s="17" t="s">
        <v>13</v>
      </c>
      <c r="F1188" s="18" t="s">
        <v>131</v>
      </c>
      <c r="G1188" s="14">
        <v>14900</v>
      </c>
      <c r="H1188" s="14">
        <v>14900</v>
      </c>
    </row>
    <row r="1189" spans="1:8" x14ac:dyDescent="0.3">
      <c r="A1189" s="15" t="s">
        <v>278</v>
      </c>
      <c r="B1189" s="16" t="s">
        <v>287</v>
      </c>
      <c r="C1189" s="17" t="s">
        <v>288</v>
      </c>
      <c r="D1189" s="17">
        <v>5</v>
      </c>
      <c r="E1189" s="17" t="s">
        <v>13</v>
      </c>
      <c r="F1189" s="18" t="s">
        <v>131</v>
      </c>
      <c r="G1189" s="14">
        <v>31900</v>
      </c>
      <c r="H1189" s="14">
        <v>31900</v>
      </c>
    </row>
    <row r="1190" spans="1:8" x14ac:dyDescent="0.3">
      <c r="A1190" s="15" t="s">
        <v>278</v>
      </c>
      <c r="B1190" s="16" t="s">
        <v>287</v>
      </c>
      <c r="C1190" s="17" t="s">
        <v>288</v>
      </c>
      <c r="D1190" s="17">
        <v>6</v>
      </c>
      <c r="E1190" s="17" t="s">
        <v>13</v>
      </c>
      <c r="F1190" s="18" t="s">
        <v>131</v>
      </c>
      <c r="G1190" s="14">
        <v>27900</v>
      </c>
      <c r="H1190" s="14">
        <v>27900</v>
      </c>
    </row>
    <row r="1191" spans="1:8" x14ac:dyDescent="0.3">
      <c r="A1191" s="15" t="s">
        <v>278</v>
      </c>
      <c r="B1191" s="16" t="s">
        <v>287</v>
      </c>
      <c r="C1191" s="17" t="s">
        <v>288</v>
      </c>
      <c r="D1191" s="17">
        <v>7</v>
      </c>
      <c r="E1191" s="17" t="s">
        <v>13</v>
      </c>
      <c r="F1191" s="18" t="s">
        <v>131</v>
      </c>
      <c r="G1191" s="14">
        <v>24900</v>
      </c>
      <c r="H1191" s="14">
        <v>24900</v>
      </c>
    </row>
    <row r="1192" spans="1:8" x14ac:dyDescent="0.3">
      <c r="A1192" s="15" t="s">
        <v>278</v>
      </c>
      <c r="B1192" s="16" t="s">
        <v>287</v>
      </c>
      <c r="C1192" s="17" t="s">
        <v>288</v>
      </c>
      <c r="D1192" s="17">
        <v>9</v>
      </c>
      <c r="E1192" s="17" t="s">
        <v>13</v>
      </c>
      <c r="F1192" s="18" t="s">
        <v>131</v>
      </c>
      <c r="G1192" s="14">
        <v>21900</v>
      </c>
      <c r="H1192" s="14">
        <v>21900</v>
      </c>
    </row>
    <row r="1193" spans="1:8" x14ac:dyDescent="0.3">
      <c r="A1193" s="15" t="s">
        <v>278</v>
      </c>
      <c r="B1193" s="16" t="s">
        <v>287</v>
      </c>
      <c r="C1193" s="17" t="s">
        <v>289</v>
      </c>
      <c r="D1193" s="17">
        <v>5</v>
      </c>
      <c r="E1193" s="17" t="s">
        <v>13</v>
      </c>
      <c r="F1193" s="18" t="s">
        <v>131</v>
      </c>
      <c r="G1193" s="14">
        <v>31900</v>
      </c>
      <c r="H1193" s="14">
        <v>31900</v>
      </c>
    </row>
    <row r="1194" spans="1:8" x14ac:dyDescent="0.3">
      <c r="A1194" s="15" t="s">
        <v>278</v>
      </c>
      <c r="B1194" s="16" t="s">
        <v>287</v>
      </c>
      <c r="C1194" s="17" t="s">
        <v>289</v>
      </c>
      <c r="D1194" s="17">
        <v>6</v>
      </c>
      <c r="E1194" s="17" t="s">
        <v>13</v>
      </c>
      <c r="F1194" s="18" t="s">
        <v>131</v>
      </c>
      <c r="G1194" s="14">
        <v>27900</v>
      </c>
      <c r="H1194" s="14">
        <v>27900</v>
      </c>
    </row>
    <row r="1195" spans="1:8" x14ac:dyDescent="0.3">
      <c r="A1195" s="15" t="s">
        <v>278</v>
      </c>
      <c r="B1195" s="16" t="s">
        <v>287</v>
      </c>
      <c r="C1195" s="17" t="s">
        <v>289</v>
      </c>
      <c r="D1195" s="17">
        <v>7</v>
      </c>
      <c r="E1195" s="17" t="s">
        <v>13</v>
      </c>
      <c r="F1195" s="18" t="s">
        <v>131</v>
      </c>
      <c r="G1195" s="14">
        <v>24900</v>
      </c>
      <c r="H1195" s="14">
        <v>24900</v>
      </c>
    </row>
    <row r="1196" spans="1:8" x14ac:dyDescent="0.3">
      <c r="A1196" s="15" t="s">
        <v>278</v>
      </c>
      <c r="B1196" s="16" t="s">
        <v>287</v>
      </c>
      <c r="C1196" s="17" t="s">
        <v>289</v>
      </c>
      <c r="D1196" s="17">
        <v>9</v>
      </c>
      <c r="E1196" s="17" t="s">
        <v>13</v>
      </c>
      <c r="F1196" s="18" t="s">
        <v>131</v>
      </c>
      <c r="G1196" s="14">
        <v>21900</v>
      </c>
      <c r="H1196" s="14">
        <v>21900</v>
      </c>
    </row>
    <row r="1197" spans="1:8" x14ac:dyDescent="0.3">
      <c r="A1197" s="15" t="s">
        <v>278</v>
      </c>
      <c r="B1197" s="16" t="s">
        <v>287</v>
      </c>
      <c r="C1197" s="17" t="s">
        <v>290</v>
      </c>
      <c r="D1197" s="17">
        <v>5</v>
      </c>
      <c r="E1197" s="17" t="s">
        <v>13</v>
      </c>
      <c r="F1197" s="18" t="s">
        <v>131</v>
      </c>
      <c r="G1197" s="14">
        <v>29900</v>
      </c>
      <c r="H1197" s="14">
        <v>29900</v>
      </c>
    </row>
    <row r="1198" spans="1:8" x14ac:dyDescent="0.3">
      <c r="A1198" s="15" t="s">
        <v>278</v>
      </c>
      <c r="B1198" s="16" t="s">
        <v>287</v>
      </c>
      <c r="C1198" s="17" t="s">
        <v>290</v>
      </c>
      <c r="D1198" s="17">
        <v>6</v>
      </c>
      <c r="E1198" s="17" t="s">
        <v>13</v>
      </c>
      <c r="F1198" s="18" t="s">
        <v>131</v>
      </c>
      <c r="G1198" s="14">
        <v>25900</v>
      </c>
      <c r="H1198" s="14">
        <v>25900</v>
      </c>
    </row>
    <row r="1199" spans="1:8" x14ac:dyDescent="0.3">
      <c r="A1199" s="15" t="s">
        <v>278</v>
      </c>
      <c r="B1199" s="16" t="s">
        <v>287</v>
      </c>
      <c r="C1199" s="17" t="s">
        <v>290</v>
      </c>
      <c r="D1199" s="17">
        <v>7</v>
      </c>
      <c r="E1199" s="17" t="s">
        <v>13</v>
      </c>
      <c r="F1199" s="18" t="s">
        <v>131</v>
      </c>
      <c r="G1199" s="14">
        <v>22900</v>
      </c>
      <c r="H1199" s="14">
        <v>22900</v>
      </c>
    </row>
    <row r="1200" spans="1:8" x14ac:dyDescent="0.3">
      <c r="A1200" s="15" t="s">
        <v>278</v>
      </c>
      <c r="B1200" s="16" t="s">
        <v>287</v>
      </c>
      <c r="C1200" s="17" t="s">
        <v>290</v>
      </c>
      <c r="D1200" s="17">
        <v>9</v>
      </c>
      <c r="E1200" s="17" t="s">
        <v>13</v>
      </c>
      <c r="F1200" s="18" t="s">
        <v>131</v>
      </c>
      <c r="G1200" s="14">
        <v>19900</v>
      </c>
      <c r="H1200" s="14">
        <v>19900</v>
      </c>
    </row>
    <row r="1201" spans="1:8" x14ac:dyDescent="0.3">
      <c r="A1201" s="15" t="s">
        <v>278</v>
      </c>
      <c r="B1201" s="16" t="s">
        <v>287</v>
      </c>
      <c r="C1201" s="17" t="s">
        <v>291</v>
      </c>
      <c r="D1201" s="17">
        <v>5</v>
      </c>
      <c r="E1201" s="17" t="s">
        <v>13</v>
      </c>
      <c r="F1201" s="18" t="s">
        <v>131</v>
      </c>
      <c r="G1201" s="14">
        <v>29900</v>
      </c>
      <c r="H1201" s="14">
        <v>29900</v>
      </c>
    </row>
    <row r="1202" spans="1:8" x14ac:dyDescent="0.3">
      <c r="A1202" s="15" t="s">
        <v>278</v>
      </c>
      <c r="B1202" s="16" t="s">
        <v>287</v>
      </c>
      <c r="C1202" s="17" t="s">
        <v>291</v>
      </c>
      <c r="D1202" s="17">
        <v>6</v>
      </c>
      <c r="E1202" s="17" t="s">
        <v>13</v>
      </c>
      <c r="F1202" s="18" t="s">
        <v>131</v>
      </c>
      <c r="G1202" s="14">
        <v>25900</v>
      </c>
      <c r="H1202" s="14">
        <v>25900</v>
      </c>
    </row>
    <row r="1203" spans="1:8" x14ac:dyDescent="0.3">
      <c r="A1203" s="15" t="s">
        <v>278</v>
      </c>
      <c r="B1203" s="16" t="s">
        <v>287</v>
      </c>
      <c r="C1203" s="17" t="s">
        <v>291</v>
      </c>
      <c r="D1203" s="17">
        <v>7</v>
      </c>
      <c r="E1203" s="17" t="s">
        <v>13</v>
      </c>
      <c r="F1203" s="18" t="s">
        <v>131</v>
      </c>
      <c r="G1203" s="14">
        <v>22900</v>
      </c>
      <c r="H1203" s="14">
        <v>22900</v>
      </c>
    </row>
    <row r="1204" spans="1:8" x14ac:dyDescent="0.3">
      <c r="A1204" s="15" t="s">
        <v>278</v>
      </c>
      <c r="B1204" s="16" t="s">
        <v>287</v>
      </c>
      <c r="C1204" s="17" t="s">
        <v>291</v>
      </c>
      <c r="D1204" s="17">
        <v>9</v>
      </c>
      <c r="E1204" s="17" t="s">
        <v>13</v>
      </c>
      <c r="F1204" s="18" t="s">
        <v>131</v>
      </c>
      <c r="G1204" s="14">
        <v>19900</v>
      </c>
      <c r="H1204" s="14">
        <v>19900</v>
      </c>
    </row>
    <row r="1205" spans="1:8" x14ac:dyDescent="0.3">
      <c r="A1205" s="15" t="s">
        <v>278</v>
      </c>
      <c r="B1205" s="16" t="s">
        <v>287</v>
      </c>
      <c r="C1205" s="17" t="s">
        <v>292</v>
      </c>
      <c r="D1205" s="17">
        <v>5</v>
      </c>
      <c r="E1205" s="17" t="s">
        <v>13</v>
      </c>
      <c r="F1205" s="18" t="s">
        <v>131</v>
      </c>
      <c r="G1205" s="14">
        <v>27900</v>
      </c>
      <c r="H1205" s="14">
        <v>27900</v>
      </c>
    </row>
    <row r="1206" spans="1:8" x14ac:dyDescent="0.3">
      <c r="A1206" s="15" t="s">
        <v>278</v>
      </c>
      <c r="B1206" s="16" t="s">
        <v>287</v>
      </c>
      <c r="C1206" s="17" t="s">
        <v>292</v>
      </c>
      <c r="D1206" s="17">
        <v>6</v>
      </c>
      <c r="E1206" s="17" t="s">
        <v>13</v>
      </c>
      <c r="F1206" s="18" t="s">
        <v>131</v>
      </c>
      <c r="G1206" s="14">
        <v>23900</v>
      </c>
      <c r="H1206" s="14">
        <v>23900</v>
      </c>
    </row>
    <row r="1207" spans="1:8" x14ac:dyDescent="0.3">
      <c r="A1207" s="15" t="s">
        <v>278</v>
      </c>
      <c r="B1207" s="16" t="s">
        <v>287</v>
      </c>
      <c r="C1207" s="17" t="s">
        <v>292</v>
      </c>
      <c r="D1207" s="17">
        <v>7</v>
      </c>
      <c r="E1207" s="17" t="s">
        <v>13</v>
      </c>
      <c r="F1207" s="18" t="s">
        <v>131</v>
      </c>
      <c r="G1207" s="14">
        <v>20900</v>
      </c>
      <c r="H1207" s="14">
        <v>20900</v>
      </c>
    </row>
    <row r="1208" spans="1:8" x14ac:dyDescent="0.3">
      <c r="A1208" s="15" t="s">
        <v>278</v>
      </c>
      <c r="B1208" s="16" t="s">
        <v>287</v>
      </c>
      <c r="C1208" s="17" t="s">
        <v>292</v>
      </c>
      <c r="D1208" s="17">
        <v>9</v>
      </c>
      <c r="E1208" s="17" t="s">
        <v>13</v>
      </c>
      <c r="F1208" s="18" t="s">
        <v>131</v>
      </c>
      <c r="G1208" s="14">
        <v>17900</v>
      </c>
      <c r="H1208" s="14">
        <v>17900</v>
      </c>
    </row>
    <row r="1209" spans="1:8" x14ac:dyDescent="0.3">
      <c r="A1209" s="15" t="s">
        <v>278</v>
      </c>
      <c r="B1209" s="16" t="s">
        <v>287</v>
      </c>
      <c r="C1209" s="17" t="s">
        <v>293</v>
      </c>
      <c r="D1209" s="17">
        <v>5</v>
      </c>
      <c r="E1209" s="17" t="s">
        <v>13</v>
      </c>
      <c r="F1209" s="18" t="s">
        <v>131</v>
      </c>
      <c r="G1209" s="14">
        <v>27900</v>
      </c>
      <c r="H1209" s="14">
        <v>27900</v>
      </c>
    </row>
    <row r="1210" spans="1:8" x14ac:dyDescent="0.3">
      <c r="A1210" s="15" t="s">
        <v>278</v>
      </c>
      <c r="B1210" s="16" t="s">
        <v>287</v>
      </c>
      <c r="C1210" s="17" t="s">
        <v>293</v>
      </c>
      <c r="D1210" s="17">
        <v>6</v>
      </c>
      <c r="E1210" s="17" t="s">
        <v>13</v>
      </c>
      <c r="F1210" s="18" t="s">
        <v>131</v>
      </c>
      <c r="G1210" s="14">
        <v>23900</v>
      </c>
      <c r="H1210" s="14">
        <v>23900</v>
      </c>
    </row>
    <row r="1211" spans="1:8" x14ac:dyDescent="0.3">
      <c r="A1211" s="15" t="s">
        <v>278</v>
      </c>
      <c r="B1211" s="16" t="s">
        <v>287</v>
      </c>
      <c r="C1211" s="17" t="s">
        <v>293</v>
      </c>
      <c r="D1211" s="17">
        <v>7</v>
      </c>
      <c r="E1211" s="17" t="s">
        <v>13</v>
      </c>
      <c r="F1211" s="18" t="s">
        <v>131</v>
      </c>
      <c r="G1211" s="14">
        <v>20900</v>
      </c>
      <c r="H1211" s="14">
        <v>20900</v>
      </c>
    </row>
    <row r="1212" spans="1:8" x14ac:dyDescent="0.3">
      <c r="A1212" s="15" t="s">
        <v>278</v>
      </c>
      <c r="B1212" s="16" t="s">
        <v>287</v>
      </c>
      <c r="C1212" s="17" t="s">
        <v>293</v>
      </c>
      <c r="D1212" s="17">
        <v>9</v>
      </c>
      <c r="E1212" s="17" t="s">
        <v>13</v>
      </c>
      <c r="F1212" s="18" t="s">
        <v>131</v>
      </c>
      <c r="G1212" s="14">
        <v>17900</v>
      </c>
      <c r="H1212" s="14">
        <v>17900</v>
      </c>
    </row>
    <row r="1213" spans="1:8" x14ac:dyDescent="0.3">
      <c r="A1213" s="15" t="s">
        <v>278</v>
      </c>
      <c r="B1213" s="16" t="s">
        <v>294</v>
      </c>
      <c r="C1213" s="17" t="s">
        <v>295</v>
      </c>
      <c r="D1213" s="17">
        <v>5</v>
      </c>
      <c r="E1213" s="17" t="s">
        <v>13</v>
      </c>
      <c r="F1213" s="18" t="s">
        <v>131</v>
      </c>
      <c r="G1213" s="14">
        <v>37900</v>
      </c>
      <c r="H1213" s="14">
        <v>37900</v>
      </c>
    </row>
    <row r="1214" spans="1:8" x14ac:dyDescent="0.3">
      <c r="A1214" s="15" t="s">
        <v>278</v>
      </c>
      <c r="B1214" s="16" t="s">
        <v>294</v>
      </c>
      <c r="C1214" s="17" t="s">
        <v>295</v>
      </c>
      <c r="D1214" s="17">
        <v>6</v>
      </c>
      <c r="E1214" s="17" t="s">
        <v>13</v>
      </c>
      <c r="F1214" s="18" t="s">
        <v>131</v>
      </c>
      <c r="G1214" s="14">
        <v>32900</v>
      </c>
      <c r="H1214" s="14">
        <v>32900</v>
      </c>
    </row>
    <row r="1215" spans="1:8" x14ac:dyDescent="0.3">
      <c r="A1215" s="15" t="s">
        <v>278</v>
      </c>
      <c r="B1215" s="16" t="s">
        <v>294</v>
      </c>
      <c r="C1215" s="17" t="s">
        <v>295</v>
      </c>
      <c r="D1215" s="17">
        <v>7</v>
      </c>
      <c r="E1215" s="17" t="s">
        <v>13</v>
      </c>
      <c r="F1215" s="18" t="s">
        <v>131</v>
      </c>
      <c r="G1215" s="14">
        <v>28900</v>
      </c>
      <c r="H1215" s="14">
        <v>28900</v>
      </c>
    </row>
    <row r="1216" spans="1:8" x14ac:dyDescent="0.3">
      <c r="A1216" s="15" t="s">
        <v>278</v>
      </c>
      <c r="B1216" s="16" t="s">
        <v>294</v>
      </c>
      <c r="C1216" s="17" t="s">
        <v>295</v>
      </c>
      <c r="D1216" s="17">
        <v>9</v>
      </c>
      <c r="E1216" s="17" t="s">
        <v>13</v>
      </c>
      <c r="F1216" s="18" t="s">
        <v>131</v>
      </c>
      <c r="G1216" s="14">
        <v>24900</v>
      </c>
      <c r="H1216" s="14">
        <v>24900</v>
      </c>
    </row>
    <row r="1217" spans="1:8" x14ac:dyDescent="0.3">
      <c r="A1217" s="15" t="s">
        <v>278</v>
      </c>
      <c r="B1217" s="16" t="s">
        <v>294</v>
      </c>
      <c r="C1217" s="17" t="s">
        <v>296</v>
      </c>
      <c r="D1217" s="17">
        <v>5</v>
      </c>
      <c r="E1217" s="17" t="s">
        <v>13</v>
      </c>
      <c r="F1217" s="18" t="s">
        <v>131</v>
      </c>
      <c r="G1217" s="14">
        <v>37900</v>
      </c>
      <c r="H1217" s="14">
        <v>37900</v>
      </c>
    </row>
    <row r="1218" spans="1:8" x14ac:dyDescent="0.3">
      <c r="A1218" s="15" t="s">
        <v>278</v>
      </c>
      <c r="B1218" s="16" t="s">
        <v>294</v>
      </c>
      <c r="C1218" s="17" t="s">
        <v>296</v>
      </c>
      <c r="D1218" s="17">
        <v>6</v>
      </c>
      <c r="E1218" s="17" t="s">
        <v>13</v>
      </c>
      <c r="F1218" s="18" t="s">
        <v>131</v>
      </c>
      <c r="G1218" s="14">
        <v>32900</v>
      </c>
      <c r="H1218" s="14">
        <v>32900</v>
      </c>
    </row>
    <row r="1219" spans="1:8" x14ac:dyDescent="0.3">
      <c r="A1219" s="15" t="s">
        <v>278</v>
      </c>
      <c r="B1219" s="16" t="s">
        <v>294</v>
      </c>
      <c r="C1219" s="17" t="s">
        <v>296</v>
      </c>
      <c r="D1219" s="17">
        <v>7</v>
      </c>
      <c r="E1219" s="17" t="s">
        <v>13</v>
      </c>
      <c r="F1219" s="18" t="s">
        <v>131</v>
      </c>
      <c r="G1219" s="14">
        <v>28900</v>
      </c>
      <c r="H1219" s="14">
        <v>28900</v>
      </c>
    </row>
    <row r="1220" spans="1:8" x14ac:dyDescent="0.3">
      <c r="A1220" s="15" t="s">
        <v>278</v>
      </c>
      <c r="B1220" s="16" t="s">
        <v>294</v>
      </c>
      <c r="C1220" s="17" t="s">
        <v>296</v>
      </c>
      <c r="D1220" s="17">
        <v>9</v>
      </c>
      <c r="E1220" s="17" t="s">
        <v>13</v>
      </c>
      <c r="F1220" s="18" t="s">
        <v>131</v>
      </c>
      <c r="G1220" s="14">
        <v>24900</v>
      </c>
      <c r="H1220" s="14">
        <v>24900</v>
      </c>
    </row>
    <row r="1221" spans="1:8" x14ac:dyDescent="0.3">
      <c r="A1221" s="15" t="s">
        <v>278</v>
      </c>
      <c r="B1221" s="16" t="s">
        <v>294</v>
      </c>
      <c r="C1221" s="17" t="s">
        <v>297</v>
      </c>
      <c r="D1221" s="17">
        <v>5</v>
      </c>
      <c r="E1221" s="17" t="s">
        <v>13</v>
      </c>
      <c r="F1221" s="18" t="s">
        <v>131</v>
      </c>
      <c r="G1221" s="14">
        <v>35900</v>
      </c>
      <c r="H1221" s="14">
        <v>35900</v>
      </c>
    </row>
    <row r="1222" spans="1:8" x14ac:dyDescent="0.3">
      <c r="A1222" s="15" t="s">
        <v>278</v>
      </c>
      <c r="B1222" s="16" t="s">
        <v>294</v>
      </c>
      <c r="C1222" s="17" t="s">
        <v>297</v>
      </c>
      <c r="D1222" s="17">
        <v>6</v>
      </c>
      <c r="E1222" s="17" t="s">
        <v>13</v>
      </c>
      <c r="F1222" s="18" t="s">
        <v>131</v>
      </c>
      <c r="G1222" s="14">
        <v>30900</v>
      </c>
      <c r="H1222" s="14">
        <v>30900</v>
      </c>
    </row>
    <row r="1223" spans="1:8" x14ac:dyDescent="0.3">
      <c r="A1223" s="15" t="s">
        <v>278</v>
      </c>
      <c r="B1223" s="16" t="s">
        <v>294</v>
      </c>
      <c r="C1223" s="17" t="s">
        <v>297</v>
      </c>
      <c r="D1223" s="17">
        <v>7</v>
      </c>
      <c r="E1223" s="17" t="s">
        <v>13</v>
      </c>
      <c r="F1223" s="18" t="s">
        <v>131</v>
      </c>
      <c r="G1223" s="14">
        <v>26900</v>
      </c>
      <c r="H1223" s="14">
        <v>26900</v>
      </c>
    </row>
    <row r="1224" spans="1:8" x14ac:dyDescent="0.3">
      <c r="A1224" s="15" t="s">
        <v>278</v>
      </c>
      <c r="B1224" s="16" t="s">
        <v>294</v>
      </c>
      <c r="C1224" s="17" t="s">
        <v>297</v>
      </c>
      <c r="D1224" s="17">
        <v>9</v>
      </c>
      <c r="E1224" s="17" t="s">
        <v>13</v>
      </c>
      <c r="F1224" s="18" t="s">
        <v>131</v>
      </c>
      <c r="G1224" s="14">
        <v>22900</v>
      </c>
      <c r="H1224" s="14">
        <v>22900</v>
      </c>
    </row>
    <row r="1225" spans="1:8" x14ac:dyDescent="0.3">
      <c r="A1225" s="15" t="s">
        <v>278</v>
      </c>
      <c r="B1225" s="16" t="s">
        <v>294</v>
      </c>
      <c r="C1225" s="17" t="s">
        <v>298</v>
      </c>
      <c r="D1225" s="17">
        <v>5</v>
      </c>
      <c r="E1225" s="17" t="s">
        <v>13</v>
      </c>
      <c r="F1225" s="18" t="s">
        <v>131</v>
      </c>
      <c r="G1225" s="14">
        <v>35900</v>
      </c>
      <c r="H1225" s="14">
        <v>35900</v>
      </c>
    </row>
    <row r="1226" spans="1:8" x14ac:dyDescent="0.3">
      <c r="A1226" s="15" t="s">
        <v>278</v>
      </c>
      <c r="B1226" s="16" t="s">
        <v>294</v>
      </c>
      <c r="C1226" s="17" t="s">
        <v>298</v>
      </c>
      <c r="D1226" s="17">
        <v>6</v>
      </c>
      <c r="E1226" s="17" t="s">
        <v>13</v>
      </c>
      <c r="F1226" s="18" t="s">
        <v>131</v>
      </c>
      <c r="G1226" s="14">
        <v>30900</v>
      </c>
      <c r="H1226" s="14">
        <v>30900</v>
      </c>
    </row>
    <row r="1227" spans="1:8" x14ac:dyDescent="0.3">
      <c r="A1227" s="15" t="s">
        <v>278</v>
      </c>
      <c r="B1227" s="16" t="s">
        <v>294</v>
      </c>
      <c r="C1227" s="17" t="s">
        <v>298</v>
      </c>
      <c r="D1227" s="17">
        <v>7</v>
      </c>
      <c r="E1227" s="17" t="s">
        <v>13</v>
      </c>
      <c r="F1227" s="18" t="s">
        <v>131</v>
      </c>
      <c r="G1227" s="14">
        <v>26900</v>
      </c>
      <c r="H1227" s="14">
        <v>26900</v>
      </c>
    </row>
    <row r="1228" spans="1:8" x14ac:dyDescent="0.3">
      <c r="A1228" s="15" t="s">
        <v>278</v>
      </c>
      <c r="B1228" s="16" t="s">
        <v>294</v>
      </c>
      <c r="C1228" s="17" t="s">
        <v>298</v>
      </c>
      <c r="D1228" s="17">
        <v>9</v>
      </c>
      <c r="E1228" s="17" t="s">
        <v>13</v>
      </c>
      <c r="F1228" s="18" t="s">
        <v>131</v>
      </c>
      <c r="G1228" s="14">
        <v>22900</v>
      </c>
      <c r="H1228" s="14">
        <v>22900</v>
      </c>
    </row>
    <row r="1229" spans="1:8" x14ac:dyDescent="0.3">
      <c r="A1229" s="15" t="s">
        <v>278</v>
      </c>
      <c r="B1229" s="16" t="s">
        <v>294</v>
      </c>
      <c r="C1229" s="17" t="s">
        <v>299</v>
      </c>
      <c r="D1229" s="17">
        <v>5</v>
      </c>
      <c r="E1229" s="17" t="s">
        <v>13</v>
      </c>
      <c r="F1229" s="18" t="s">
        <v>131</v>
      </c>
      <c r="G1229" s="14">
        <v>33900</v>
      </c>
      <c r="H1229" s="14">
        <v>33900</v>
      </c>
    </row>
    <row r="1230" spans="1:8" x14ac:dyDescent="0.3">
      <c r="A1230" s="15" t="s">
        <v>278</v>
      </c>
      <c r="B1230" s="16" t="s">
        <v>294</v>
      </c>
      <c r="C1230" s="17" t="s">
        <v>299</v>
      </c>
      <c r="D1230" s="17">
        <v>6</v>
      </c>
      <c r="E1230" s="17" t="s">
        <v>13</v>
      </c>
      <c r="F1230" s="18" t="s">
        <v>131</v>
      </c>
      <c r="G1230" s="14">
        <v>28900</v>
      </c>
      <c r="H1230" s="14">
        <v>28900</v>
      </c>
    </row>
    <row r="1231" spans="1:8" x14ac:dyDescent="0.3">
      <c r="A1231" s="15" t="s">
        <v>278</v>
      </c>
      <c r="B1231" s="16" t="s">
        <v>294</v>
      </c>
      <c r="C1231" s="17" t="s">
        <v>299</v>
      </c>
      <c r="D1231" s="17">
        <v>7</v>
      </c>
      <c r="E1231" s="17" t="s">
        <v>13</v>
      </c>
      <c r="F1231" s="18" t="s">
        <v>131</v>
      </c>
      <c r="G1231" s="14">
        <v>24900</v>
      </c>
      <c r="H1231" s="14">
        <v>24900</v>
      </c>
    </row>
    <row r="1232" spans="1:8" x14ac:dyDescent="0.3">
      <c r="A1232" s="15" t="s">
        <v>278</v>
      </c>
      <c r="B1232" s="16" t="s">
        <v>294</v>
      </c>
      <c r="C1232" s="17" t="s">
        <v>299</v>
      </c>
      <c r="D1232" s="17">
        <v>9</v>
      </c>
      <c r="E1232" s="17" t="s">
        <v>13</v>
      </c>
      <c r="F1232" s="18" t="s">
        <v>131</v>
      </c>
      <c r="G1232" s="14">
        <v>20900</v>
      </c>
      <c r="H1232" s="14">
        <v>20900</v>
      </c>
    </row>
    <row r="1233" spans="1:8" x14ac:dyDescent="0.3">
      <c r="A1233" s="15" t="s">
        <v>278</v>
      </c>
      <c r="B1233" s="16" t="s">
        <v>294</v>
      </c>
      <c r="C1233" s="17" t="s">
        <v>300</v>
      </c>
      <c r="D1233" s="17">
        <v>5</v>
      </c>
      <c r="E1233" s="17" t="s">
        <v>13</v>
      </c>
      <c r="F1233" s="18" t="s">
        <v>131</v>
      </c>
      <c r="G1233" s="14">
        <v>33900</v>
      </c>
      <c r="H1233" s="14">
        <v>33900</v>
      </c>
    </row>
    <row r="1234" spans="1:8" x14ac:dyDescent="0.3">
      <c r="A1234" s="15" t="s">
        <v>278</v>
      </c>
      <c r="B1234" s="16" t="s">
        <v>294</v>
      </c>
      <c r="C1234" s="17" t="s">
        <v>300</v>
      </c>
      <c r="D1234" s="17">
        <v>6</v>
      </c>
      <c r="E1234" s="17" t="s">
        <v>13</v>
      </c>
      <c r="F1234" s="18" t="s">
        <v>131</v>
      </c>
      <c r="G1234" s="14">
        <v>28900</v>
      </c>
      <c r="H1234" s="14">
        <v>28900</v>
      </c>
    </row>
    <row r="1235" spans="1:8" x14ac:dyDescent="0.3">
      <c r="A1235" s="15" t="s">
        <v>278</v>
      </c>
      <c r="B1235" s="16" t="s">
        <v>294</v>
      </c>
      <c r="C1235" s="17" t="s">
        <v>300</v>
      </c>
      <c r="D1235" s="17">
        <v>7</v>
      </c>
      <c r="E1235" s="17" t="s">
        <v>13</v>
      </c>
      <c r="F1235" s="18" t="s">
        <v>131</v>
      </c>
      <c r="G1235" s="14">
        <v>24900</v>
      </c>
      <c r="H1235" s="14">
        <v>24900</v>
      </c>
    </row>
    <row r="1236" spans="1:8" x14ac:dyDescent="0.3">
      <c r="A1236" s="15" t="s">
        <v>278</v>
      </c>
      <c r="B1236" s="16" t="s">
        <v>294</v>
      </c>
      <c r="C1236" s="17" t="s">
        <v>300</v>
      </c>
      <c r="D1236" s="17">
        <v>9</v>
      </c>
      <c r="E1236" s="17" t="s">
        <v>13</v>
      </c>
      <c r="F1236" s="18" t="s">
        <v>131</v>
      </c>
      <c r="G1236" s="14">
        <v>20900</v>
      </c>
      <c r="H1236" s="14">
        <v>20900</v>
      </c>
    </row>
    <row r="1237" spans="1:8" x14ac:dyDescent="0.3">
      <c r="A1237" s="15" t="s">
        <v>278</v>
      </c>
      <c r="B1237" s="16" t="s">
        <v>301</v>
      </c>
      <c r="C1237" s="17" t="s">
        <v>302</v>
      </c>
      <c r="D1237" s="17">
        <v>5</v>
      </c>
      <c r="E1237" s="17" t="s">
        <v>13</v>
      </c>
      <c r="F1237" s="18" t="s">
        <v>131</v>
      </c>
      <c r="G1237" s="14">
        <v>38900</v>
      </c>
      <c r="H1237" s="14">
        <v>38900</v>
      </c>
    </row>
    <row r="1238" spans="1:8" x14ac:dyDescent="0.3">
      <c r="A1238" s="15" t="s">
        <v>278</v>
      </c>
      <c r="B1238" s="16" t="s">
        <v>301</v>
      </c>
      <c r="C1238" s="17" t="s">
        <v>302</v>
      </c>
      <c r="D1238" s="17">
        <v>6</v>
      </c>
      <c r="E1238" s="17" t="s">
        <v>13</v>
      </c>
      <c r="F1238" s="18" t="s">
        <v>131</v>
      </c>
      <c r="G1238" s="14">
        <v>33900</v>
      </c>
      <c r="H1238" s="14">
        <v>33900</v>
      </c>
    </row>
    <row r="1239" spans="1:8" x14ac:dyDescent="0.3">
      <c r="A1239" s="15" t="s">
        <v>278</v>
      </c>
      <c r="B1239" s="16" t="s">
        <v>301</v>
      </c>
      <c r="C1239" s="17" t="s">
        <v>302</v>
      </c>
      <c r="D1239" s="17">
        <v>7</v>
      </c>
      <c r="E1239" s="17" t="s">
        <v>13</v>
      </c>
      <c r="F1239" s="18" t="s">
        <v>131</v>
      </c>
      <c r="G1239" s="14">
        <v>28900</v>
      </c>
      <c r="H1239" s="14">
        <v>28900</v>
      </c>
    </row>
    <row r="1240" spans="1:8" x14ac:dyDescent="0.3">
      <c r="A1240" s="15" t="s">
        <v>278</v>
      </c>
      <c r="B1240" s="16" t="s">
        <v>301</v>
      </c>
      <c r="C1240" s="17" t="s">
        <v>303</v>
      </c>
      <c r="D1240" s="17">
        <v>5</v>
      </c>
      <c r="E1240" s="17" t="s">
        <v>13</v>
      </c>
      <c r="F1240" s="18" t="s">
        <v>131</v>
      </c>
      <c r="G1240" s="14">
        <v>35900</v>
      </c>
      <c r="H1240" s="14">
        <v>35900</v>
      </c>
    </row>
    <row r="1241" spans="1:8" x14ac:dyDescent="0.3">
      <c r="A1241" s="15" t="s">
        <v>278</v>
      </c>
      <c r="B1241" s="16" t="s">
        <v>301</v>
      </c>
      <c r="C1241" s="17" t="s">
        <v>303</v>
      </c>
      <c r="D1241" s="17">
        <v>6</v>
      </c>
      <c r="E1241" s="17" t="s">
        <v>13</v>
      </c>
      <c r="F1241" s="18" t="s">
        <v>131</v>
      </c>
      <c r="G1241" s="14">
        <v>30900</v>
      </c>
      <c r="H1241" s="14">
        <v>30900</v>
      </c>
    </row>
    <row r="1242" spans="1:8" x14ac:dyDescent="0.3">
      <c r="A1242" s="15" t="s">
        <v>278</v>
      </c>
      <c r="B1242" s="16" t="s">
        <v>301</v>
      </c>
      <c r="C1242" s="17" t="s">
        <v>303</v>
      </c>
      <c r="D1242" s="17">
        <v>7</v>
      </c>
      <c r="E1242" s="17" t="s">
        <v>13</v>
      </c>
      <c r="F1242" s="18" t="s">
        <v>131</v>
      </c>
      <c r="G1242" s="14">
        <v>25900</v>
      </c>
      <c r="H1242" s="14">
        <v>25900</v>
      </c>
    </row>
    <row r="1243" spans="1:8" x14ac:dyDescent="0.3">
      <c r="A1243" s="15" t="s">
        <v>278</v>
      </c>
      <c r="B1243" s="16" t="s">
        <v>304</v>
      </c>
      <c r="C1243" s="17" t="s">
        <v>305</v>
      </c>
      <c r="D1243" s="17">
        <v>5</v>
      </c>
      <c r="E1243" s="17" t="s">
        <v>13</v>
      </c>
      <c r="F1243" s="18" t="s">
        <v>131</v>
      </c>
      <c r="G1243" s="14">
        <v>33900</v>
      </c>
      <c r="H1243" s="14">
        <v>33900</v>
      </c>
    </row>
    <row r="1244" spans="1:8" x14ac:dyDescent="0.3">
      <c r="A1244" s="15" t="s">
        <v>278</v>
      </c>
      <c r="B1244" s="16" t="s">
        <v>304</v>
      </c>
      <c r="C1244" s="17" t="s">
        <v>305</v>
      </c>
      <c r="D1244" s="17">
        <v>7</v>
      </c>
      <c r="E1244" s="17" t="s">
        <v>13</v>
      </c>
      <c r="F1244" s="18" t="s">
        <v>131</v>
      </c>
      <c r="G1244" s="14">
        <v>27900</v>
      </c>
      <c r="H1244" s="14">
        <v>27900</v>
      </c>
    </row>
    <row r="1245" spans="1:8" x14ac:dyDescent="0.3">
      <c r="A1245" s="15" t="s">
        <v>278</v>
      </c>
      <c r="B1245" s="16" t="s">
        <v>304</v>
      </c>
      <c r="C1245" s="17" t="s">
        <v>305</v>
      </c>
      <c r="D1245" s="17">
        <v>9</v>
      </c>
      <c r="E1245" s="17" t="s">
        <v>13</v>
      </c>
      <c r="F1245" s="18" t="s">
        <v>131</v>
      </c>
      <c r="G1245" s="14">
        <v>24900</v>
      </c>
      <c r="H1245" s="14">
        <v>24900</v>
      </c>
    </row>
    <row r="1246" spans="1:8" x14ac:dyDescent="0.3">
      <c r="A1246" s="15" t="s">
        <v>278</v>
      </c>
      <c r="B1246" s="16" t="s">
        <v>304</v>
      </c>
      <c r="C1246" s="17" t="s">
        <v>306</v>
      </c>
      <c r="D1246" s="17">
        <v>5</v>
      </c>
      <c r="E1246" s="17" t="s">
        <v>13</v>
      </c>
      <c r="F1246" s="18" t="s">
        <v>131</v>
      </c>
      <c r="G1246" s="14">
        <v>40900</v>
      </c>
      <c r="H1246" s="14">
        <v>40900</v>
      </c>
    </row>
    <row r="1247" spans="1:8" x14ac:dyDescent="0.3">
      <c r="A1247" s="15" t="s">
        <v>278</v>
      </c>
      <c r="B1247" s="16" t="s">
        <v>304</v>
      </c>
      <c r="C1247" s="17" t="s">
        <v>306</v>
      </c>
      <c r="D1247" s="17">
        <v>7</v>
      </c>
      <c r="E1247" s="17" t="s">
        <v>13</v>
      </c>
      <c r="F1247" s="18" t="s">
        <v>131</v>
      </c>
      <c r="G1247" s="14">
        <v>30900</v>
      </c>
      <c r="H1247" s="14">
        <v>30900</v>
      </c>
    </row>
    <row r="1248" spans="1:8" x14ac:dyDescent="0.3">
      <c r="A1248" s="15" t="s">
        <v>278</v>
      </c>
      <c r="B1248" s="16" t="s">
        <v>304</v>
      </c>
      <c r="C1248" s="17" t="s">
        <v>306</v>
      </c>
      <c r="D1248" s="17">
        <v>9</v>
      </c>
      <c r="E1248" s="17" t="s">
        <v>13</v>
      </c>
      <c r="F1248" s="18" t="s">
        <v>131</v>
      </c>
      <c r="G1248" s="14">
        <v>25900</v>
      </c>
      <c r="H1248" s="14">
        <v>25900</v>
      </c>
    </row>
    <row r="1249" spans="1:8" x14ac:dyDescent="0.3">
      <c r="A1249" s="15" t="s">
        <v>278</v>
      </c>
      <c r="B1249" s="16" t="s">
        <v>304</v>
      </c>
      <c r="C1249" s="17" t="s">
        <v>307</v>
      </c>
      <c r="D1249" s="17">
        <v>5</v>
      </c>
      <c r="E1249" s="17" t="s">
        <v>13</v>
      </c>
      <c r="F1249" s="18" t="s">
        <v>131</v>
      </c>
      <c r="G1249" s="14">
        <v>31900</v>
      </c>
      <c r="H1249" s="14">
        <v>31900</v>
      </c>
    </row>
    <row r="1250" spans="1:8" x14ac:dyDescent="0.3">
      <c r="A1250" s="15" t="s">
        <v>278</v>
      </c>
      <c r="B1250" s="16" t="s">
        <v>304</v>
      </c>
      <c r="C1250" s="17" t="s">
        <v>307</v>
      </c>
      <c r="D1250" s="17">
        <v>7</v>
      </c>
      <c r="E1250" s="17" t="s">
        <v>13</v>
      </c>
      <c r="F1250" s="18" t="s">
        <v>131</v>
      </c>
      <c r="G1250" s="14">
        <v>25900</v>
      </c>
      <c r="H1250" s="14">
        <v>25900</v>
      </c>
    </row>
    <row r="1251" spans="1:8" x14ac:dyDescent="0.3">
      <c r="A1251" s="15" t="s">
        <v>278</v>
      </c>
      <c r="B1251" s="16" t="s">
        <v>304</v>
      </c>
      <c r="C1251" s="17" t="s">
        <v>307</v>
      </c>
      <c r="D1251" s="17">
        <v>9</v>
      </c>
      <c r="E1251" s="17" t="s">
        <v>13</v>
      </c>
      <c r="F1251" s="18" t="s">
        <v>131</v>
      </c>
      <c r="G1251" s="14">
        <v>22900</v>
      </c>
      <c r="H1251" s="14">
        <v>22900</v>
      </c>
    </row>
    <row r="1252" spans="1:8" x14ac:dyDescent="0.3">
      <c r="A1252" s="15" t="s">
        <v>278</v>
      </c>
      <c r="B1252" s="16" t="s">
        <v>304</v>
      </c>
      <c r="C1252" s="17" t="s">
        <v>308</v>
      </c>
      <c r="D1252" s="17">
        <v>5</v>
      </c>
      <c r="E1252" s="17" t="s">
        <v>13</v>
      </c>
      <c r="F1252" s="18" t="s">
        <v>131</v>
      </c>
      <c r="G1252" s="14">
        <v>29900</v>
      </c>
      <c r="H1252" s="14">
        <v>29900</v>
      </c>
    </row>
    <row r="1253" spans="1:8" x14ac:dyDescent="0.3">
      <c r="A1253" s="15" t="s">
        <v>278</v>
      </c>
      <c r="B1253" s="16" t="s">
        <v>304</v>
      </c>
      <c r="C1253" s="17" t="s">
        <v>308</v>
      </c>
      <c r="D1253" s="17">
        <v>7</v>
      </c>
      <c r="E1253" s="17" t="s">
        <v>13</v>
      </c>
      <c r="F1253" s="18" t="s">
        <v>131</v>
      </c>
      <c r="G1253" s="14">
        <v>23900</v>
      </c>
      <c r="H1253" s="14">
        <v>23900</v>
      </c>
    </row>
    <row r="1254" spans="1:8" x14ac:dyDescent="0.3">
      <c r="A1254" s="15" t="s">
        <v>278</v>
      </c>
      <c r="B1254" s="16" t="s">
        <v>304</v>
      </c>
      <c r="C1254" s="17" t="s">
        <v>308</v>
      </c>
      <c r="D1254" s="17">
        <v>9</v>
      </c>
      <c r="E1254" s="17" t="s">
        <v>13</v>
      </c>
      <c r="F1254" s="18" t="s">
        <v>131</v>
      </c>
      <c r="G1254" s="14">
        <v>20900</v>
      </c>
      <c r="H1254" s="14">
        <v>20900</v>
      </c>
    </row>
    <row r="1255" spans="1:8" x14ac:dyDescent="0.3">
      <c r="A1255" s="15" t="s">
        <v>278</v>
      </c>
      <c r="B1255" s="16" t="s">
        <v>309</v>
      </c>
      <c r="C1255" s="17" t="s">
        <v>310</v>
      </c>
      <c r="D1255" s="17">
        <v>5</v>
      </c>
      <c r="E1255" s="17" t="s">
        <v>13</v>
      </c>
      <c r="F1255" s="18" t="s">
        <v>131</v>
      </c>
      <c r="G1255" s="14">
        <v>40900</v>
      </c>
      <c r="H1255" s="14">
        <v>40900</v>
      </c>
    </row>
    <row r="1256" spans="1:8" x14ac:dyDescent="0.3">
      <c r="A1256" s="15" t="s">
        <v>278</v>
      </c>
      <c r="B1256" s="16" t="s">
        <v>309</v>
      </c>
      <c r="C1256" s="17" t="s">
        <v>310</v>
      </c>
      <c r="D1256" s="17">
        <v>7</v>
      </c>
      <c r="E1256" s="17" t="s">
        <v>13</v>
      </c>
      <c r="F1256" s="18" t="s">
        <v>131</v>
      </c>
      <c r="G1256" s="14">
        <v>31900</v>
      </c>
      <c r="H1256" s="14">
        <v>31900</v>
      </c>
    </row>
    <row r="1257" spans="1:8" x14ac:dyDescent="0.3">
      <c r="A1257" s="15" t="s">
        <v>278</v>
      </c>
      <c r="B1257" s="16" t="s">
        <v>309</v>
      </c>
      <c r="C1257" s="17" t="s">
        <v>310</v>
      </c>
      <c r="D1257" s="17">
        <v>9</v>
      </c>
      <c r="E1257" s="17" t="s">
        <v>13</v>
      </c>
      <c r="F1257" s="18" t="s">
        <v>131</v>
      </c>
      <c r="G1257" s="14">
        <v>26900</v>
      </c>
      <c r="H1257" s="14">
        <v>26900</v>
      </c>
    </row>
    <row r="1258" spans="1:8" x14ac:dyDescent="0.3">
      <c r="A1258" s="15" t="s">
        <v>278</v>
      </c>
      <c r="B1258" s="16" t="s">
        <v>309</v>
      </c>
      <c r="C1258" s="17" t="s">
        <v>311</v>
      </c>
      <c r="D1258" s="17">
        <v>5</v>
      </c>
      <c r="E1258" s="17" t="s">
        <v>13</v>
      </c>
      <c r="F1258" s="18" t="s">
        <v>131</v>
      </c>
      <c r="G1258" s="14">
        <v>38900</v>
      </c>
      <c r="H1258" s="14">
        <v>38900</v>
      </c>
    </row>
    <row r="1259" spans="1:8" x14ac:dyDescent="0.3">
      <c r="A1259" s="15" t="s">
        <v>278</v>
      </c>
      <c r="B1259" s="16" t="s">
        <v>309</v>
      </c>
      <c r="C1259" s="17" t="s">
        <v>311</v>
      </c>
      <c r="D1259" s="17">
        <v>7</v>
      </c>
      <c r="E1259" s="17" t="s">
        <v>13</v>
      </c>
      <c r="F1259" s="18" t="s">
        <v>131</v>
      </c>
      <c r="G1259" s="14">
        <v>29900</v>
      </c>
      <c r="H1259" s="14">
        <v>29900</v>
      </c>
    </row>
    <row r="1260" spans="1:8" x14ac:dyDescent="0.3">
      <c r="A1260" s="15" t="s">
        <v>278</v>
      </c>
      <c r="B1260" s="16" t="s">
        <v>309</v>
      </c>
      <c r="C1260" s="17" t="s">
        <v>311</v>
      </c>
      <c r="D1260" s="17">
        <v>9</v>
      </c>
      <c r="E1260" s="17" t="s">
        <v>13</v>
      </c>
      <c r="F1260" s="18" t="s">
        <v>131</v>
      </c>
      <c r="G1260" s="14">
        <v>24900</v>
      </c>
      <c r="H1260" s="14">
        <v>24900</v>
      </c>
    </row>
    <row r="1261" spans="1:8" x14ac:dyDescent="0.3">
      <c r="A1261" s="15" t="s">
        <v>278</v>
      </c>
      <c r="B1261" s="16" t="s">
        <v>309</v>
      </c>
      <c r="C1261" s="17" t="s">
        <v>312</v>
      </c>
      <c r="D1261" s="17">
        <v>5</v>
      </c>
      <c r="E1261" s="17" t="s">
        <v>13</v>
      </c>
      <c r="F1261" s="18" t="s">
        <v>131</v>
      </c>
      <c r="G1261" s="14">
        <v>34900</v>
      </c>
      <c r="H1261" s="14">
        <v>34900</v>
      </c>
    </row>
    <row r="1262" spans="1:8" x14ac:dyDescent="0.3">
      <c r="A1262" s="15" t="s">
        <v>278</v>
      </c>
      <c r="B1262" s="16" t="s">
        <v>309</v>
      </c>
      <c r="C1262" s="17" t="s">
        <v>312</v>
      </c>
      <c r="D1262" s="17">
        <v>7</v>
      </c>
      <c r="E1262" s="17" t="s">
        <v>13</v>
      </c>
      <c r="F1262" s="18" t="s">
        <v>131</v>
      </c>
      <c r="G1262" s="14">
        <v>25900</v>
      </c>
      <c r="H1262" s="14">
        <v>25900</v>
      </c>
    </row>
    <row r="1263" spans="1:8" x14ac:dyDescent="0.3">
      <c r="A1263" s="15" t="s">
        <v>278</v>
      </c>
      <c r="B1263" s="16" t="s">
        <v>309</v>
      </c>
      <c r="C1263" s="17" t="s">
        <v>312</v>
      </c>
      <c r="D1263" s="17">
        <v>9</v>
      </c>
      <c r="E1263" s="17" t="s">
        <v>13</v>
      </c>
      <c r="F1263" s="18" t="s">
        <v>131</v>
      </c>
      <c r="G1263" s="14">
        <v>21900</v>
      </c>
      <c r="H1263" s="14">
        <v>21900</v>
      </c>
    </row>
    <row r="1264" spans="1:8" x14ac:dyDescent="0.3">
      <c r="A1264" s="15" t="s">
        <v>278</v>
      </c>
      <c r="B1264" s="16" t="s">
        <v>313</v>
      </c>
      <c r="C1264" s="17" t="s">
        <v>314</v>
      </c>
      <c r="D1264" s="17">
        <v>5</v>
      </c>
      <c r="E1264" s="17" t="s">
        <v>13</v>
      </c>
      <c r="F1264" s="18" t="s">
        <v>131</v>
      </c>
      <c r="G1264" s="14">
        <v>32900</v>
      </c>
      <c r="H1264" s="14">
        <v>32900</v>
      </c>
    </row>
    <row r="1265" spans="1:8" x14ac:dyDescent="0.3">
      <c r="A1265" s="15" t="s">
        <v>278</v>
      </c>
      <c r="B1265" s="16" t="s">
        <v>313</v>
      </c>
      <c r="C1265" s="17" t="s">
        <v>314</v>
      </c>
      <c r="D1265" s="17">
        <v>7</v>
      </c>
      <c r="E1265" s="17" t="s">
        <v>13</v>
      </c>
      <c r="F1265" s="18" t="s">
        <v>131</v>
      </c>
      <c r="G1265" s="14">
        <v>25900</v>
      </c>
      <c r="H1265" s="14">
        <v>25900</v>
      </c>
    </row>
    <row r="1266" spans="1:8" x14ac:dyDescent="0.3">
      <c r="A1266" s="15" t="s">
        <v>278</v>
      </c>
      <c r="B1266" s="16" t="s">
        <v>313</v>
      </c>
      <c r="C1266" s="17" t="s">
        <v>314</v>
      </c>
      <c r="D1266" s="17">
        <v>9</v>
      </c>
      <c r="E1266" s="17" t="s">
        <v>13</v>
      </c>
      <c r="F1266" s="18" t="s">
        <v>131</v>
      </c>
      <c r="G1266" s="14">
        <v>22900</v>
      </c>
      <c r="H1266" s="14">
        <v>22900</v>
      </c>
    </row>
    <row r="1267" spans="1:8" x14ac:dyDescent="0.3">
      <c r="A1267" s="15" t="s">
        <v>278</v>
      </c>
      <c r="B1267" s="16" t="s">
        <v>313</v>
      </c>
      <c r="C1267" s="17" t="s">
        <v>315</v>
      </c>
      <c r="D1267" s="17">
        <v>5</v>
      </c>
      <c r="E1267" s="17" t="s">
        <v>13</v>
      </c>
      <c r="F1267" s="18" t="s">
        <v>131</v>
      </c>
      <c r="G1267" s="14">
        <v>28900</v>
      </c>
      <c r="H1267" s="14">
        <v>28900</v>
      </c>
    </row>
    <row r="1268" spans="1:8" x14ac:dyDescent="0.3">
      <c r="A1268" s="15" t="s">
        <v>278</v>
      </c>
      <c r="B1268" s="16" t="s">
        <v>313</v>
      </c>
      <c r="C1268" s="17" t="s">
        <v>315</v>
      </c>
      <c r="D1268" s="17">
        <v>7</v>
      </c>
      <c r="E1268" s="17" t="s">
        <v>13</v>
      </c>
      <c r="F1268" s="18" t="s">
        <v>131</v>
      </c>
      <c r="G1268" s="14">
        <v>21900</v>
      </c>
      <c r="H1268" s="14">
        <v>21900</v>
      </c>
    </row>
    <row r="1269" spans="1:8" x14ac:dyDescent="0.3">
      <c r="A1269" s="15" t="s">
        <v>278</v>
      </c>
      <c r="B1269" s="16" t="s">
        <v>313</v>
      </c>
      <c r="C1269" s="17" t="s">
        <v>315</v>
      </c>
      <c r="D1269" s="17">
        <v>9</v>
      </c>
      <c r="E1269" s="17" t="s">
        <v>13</v>
      </c>
      <c r="F1269" s="18" t="s">
        <v>131</v>
      </c>
      <c r="G1269" s="14">
        <v>18900</v>
      </c>
      <c r="H1269" s="14">
        <v>18900</v>
      </c>
    </row>
    <row r="1270" spans="1:8" x14ac:dyDescent="0.3">
      <c r="A1270" s="15" t="s">
        <v>278</v>
      </c>
      <c r="B1270" s="16" t="s">
        <v>313</v>
      </c>
      <c r="C1270" s="17" t="s">
        <v>316</v>
      </c>
      <c r="D1270" s="17">
        <v>5</v>
      </c>
      <c r="E1270" s="17" t="s">
        <v>13</v>
      </c>
      <c r="F1270" s="18" t="s">
        <v>131</v>
      </c>
      <c r="G1270" s="14">
        <v>29900</v>
      </c>
      <c r="H1270" s="14">
        <v>29900</v>
      </c>
    </row>
    <row r="1271" spans="1:8" x14ac:dyDescent="0.3">
      <c r="A1271" s="15" t="s">
        <v>278</v>
      </c>
      <c r="B1271" s="16" t="s">
        <v>313</v>
      </c>
      <c r="C1271" s="17" t="s">
        <v>316</v>
      </c>
      <c r="D1271" s="17">
        <v>7</v>
      </c>
      <c r="E1271" s="17" t="s">
        <v>13</v>
      </c>
      <c r="F1271" s="18" t="s">
        <v>131</v>
      </c>
      <c r="G1271" s="14">
        <v>22900</v>
      </c>
      <c r="H1271" s="14">
        <v>22900</v>
      </c>
    </row>
    <row r="1272" spans="1:8" x14ac:dyDescent="0.3">
      <c r="A1272" s="15" t="s">
        <v>278</v>
      </c>
      <c r="B1272" s="16" t="s">
        <v>313</v>
      </c>
      <c r="C1272" s="17" t="s">
        <v>316</v>
      </c>
      <c r="D1272" s="17">
        <v>9</v>
      </c>
      <c r="E1272" s="17" t="s">
        <v>13</v>
      </c>
      <c r="F1272" s="18" t="s">
        <v>131</v>
      </c>
      <c r="G1272" s="14">
        <v>19900</v>
      </c>
      <c r="H1272" s="14">
        <v>19900</v>
      </c>
    </row>
    <row r="1273" spans="1:8" x14ac:dyDescent="0.3">
      <c r="A1273" s="15" t="s">
        <v>278</v>
      </c>
      <c r="B1273" s="16" t="s">
        <v>317</v>
      </c>
      <c r="C1273" s="17" t="s">
        <v>318</v>
      </c>
      <c r="D1273" s="17">
        <v>5</v>
      </c>
      <c r="E1273" s="17" t="s">
        <v>13</v>
      </c>
      <c r="F1273" s="18" t="s">
        <v>131</v>
      </c>
      <c r="G1273" s="14">
        <v>22900</v>
      </c>
      <c r="H1273" s="14">
        <v>22900</v>
      </c>
    </row>
    <row r="1274" spans="1:8" x14ac:dyDescent="0.3">
      <c r="A1274" s="15" t="s">
        <v>278</v>
      </c>
      <c r="B1274" s="16" t="s">
        <v>317</v>
      </c>
      <c r="C1274" s="17" t="s">
        <v>318</v>
      </c>
      <c r="D1274" s="17">
        <v>6</v>
      </c>
      <c r="E1274" s="17" t="s">
        <v>13</v>
      </c>
      <c r="F1274" s="18" t="s">
        <v>131</v>
      </c>
      <c r="G1274" s="14">
        <v>19900</v>
      </c>
      <c r="H1274" s="14">
        <v>19900</v>
      </c>
    </row>
    <row r="1275" spans="1:8" x14ac:dyDescent="0.3">
      <c r="A1275" s="15" t="s">
        <v>278</v>
      </c>
      <c r="B1275" s="16" t="s">
        <v>317</v>
      </c>
      <c r="C1275" s="17" t="s">
        <v>318</v>
      </c>
      <c r="D1275" s="17">
        <v>7</v>
      </c>
      <c r="E1275" s="17" t="s">
        <v>13</v>
      </c>
      <c r="F1275" s="18" t="s">
        <v>131</v>
      </c>
      <c r="G1275" s="14">
        <v>17900</v>
      </c>
      <c r="H1275" s="14">
        <v>17900</v>
      </c>
    </row>
    <row r="1276" spans="1:8" x14ac:dyDescent="0.3">
      <c r="A1276" s="15" t="s">
        <v>278</v>
      </c>
      <c r="B1276" s="16" t="s">
        <v>317</v>
      </c>
      <c r="C1276" s="17" t="s">
        <v>318</v>
      </c>
      <c r="D1276" s="17">
        <v>9</v>
      </c>
      <c r="E1276" s="17" t="s">
        <v>13</v>
      </c>
      <c r="F1276" s="18" t="s">
        <v>131</v>
      </c>
      <c r="G1276" s="14">
        <v>14900</v>
      </c>
      <c r="H1276" s="14">
        <v>14900</v>
      </c>
    </row>
    <row r="1277" spans="1:8" x14ac:dyDescent="0.3">
      <c r="A1277" s="15" t="s">
        <v>278</v>
      </c>
      <c r="B1277" s="16" t="s">
        <v>319</v>
      </c>
      <c r="C1277" s="17" t="s">
        <v>320</v>
      </c>
      <c r="D1277" s="17">
        <v>5</v>
      </c>
      <c r="E1277" s="17" t="s">
        <v>13</v>
      </c>
      <c r="F1277" s="18" t="s">
        <v>131</v>
      </c>
      <c r="G1277" s="14">
        <v>28900</v>
      </c>
      <c r="H1277" s="14">
        <v>28900</v>
      </c>
    </row>
    <row r="1278" spans="1:8" x14ac:dyDescent="0.3">
      <c r="A1278" s="15" t="s">
        <v>278</v>
      </c>
      <c r="B1278" s="16" t="s">
        <v>319</v>
      </c>
      <c r="C1278" s="17" t="s">
        <v>320</v>
      </c>
      <c r="D1278" s="17">
        <v>7</v>
      </c>
      <c r="E1278" s="17" t="s">
        <v>13</v>
      </c>
      <c r="F1278" s="18" t="s">
        <v>131</v>
      </c>
      <c r="G1278" s="14">
        <v>22900</v>
      </c>
      <c r="H1278" s="14">
        <v>22900</v>
      </c>
    </row>
    <row r="1279" spans="1:8" x14ac:dyDescent="0.3">
      <c r="A1279" s="15" t="s">
        <v>278</v>
      </c>
      <c r="B1279" s="16" t="s">
        <v>319</v>
      </c>
      <c r="C1279" s="17" t="s">
        <v>320</v>
      </c>
      <c r="D1279" s="17">
        <v>9</v>
      </c>
      <c r="E1279" s="17" t="s">
        <v>13</v>
      </c>
      <c r="F1279" s="18" t="s">
        <v>131</v>
      </c>
      <c r="G1279" s="14">
        <v>19900</v>
      </c>
      <c r="H1279" s="14">
        <v>19900</v>
      </c>
    </row>
    <row r="1280" spans="1:8" x14ac:dyDescent="0.3">
      <c r="A1280" s="15" t="s">
        <v>278</v>
      </c>
      <c r="B1280" s="16" t="s">
        <v>319</v>
      </c>
      <c r="C1280" s="17" t="s">
        <v>321</v>
      </c>
      <c r="D1280" s="17">
        <v>5</v>
      </c>
      <c r="E1280" s="17" t="s">
        <v>13</v>
      </c>
      <c r="F1280" s="18" t="s">
        <v>131</v>
      </c>
      <c r="G1280" s="14">
        <v>26900</v>
      </c>
      <c r="H1280" s="14">
        <v>26900</v>
      </c>
    </row>
    <row r="1281" spans="1:8" x14ac:dyDescent="0.3">
      <c r="A1281" s="15" t="s">
        <v>278</v>
      </c>
      <c r="B1281" s="16" t="s">
        <v>319</v>
      </c>
      <c r="C1281" s="17" t="s">
        <v>321</v>
      </c>
      <c r="D1281" s="17">
        <v>7</v>
      </c>
      <c r="E1281" s="17" t="s">
        <v>13</v>
      </c>
      <c r="F1281" s="18" t="s">
        <v>131</v>
      </c>
      <c r="G1281" s="14">
        <v>20900</v>
      </c>
      <c r="H1281" s="14">
        <v>20900</v>
      </c>
    </row>
    <row r="1282" spans="1:8" x14ac:dyDescent="0.3">
      <c r="A1282" s="15" t="s">
        <v>278</v>
      </c>
      <c r="B1282" s="16" t="s">
        <v>319</v>
      </c>
      <c r="C1282" s="17" t="s">
        <v>321</v>
      </c>
      <c r="D1282" s="17">
        <v>9</v>
      </c>
      <c r="E1282" s="17" t="s">
        <v>13</v>
      </c>
      <c r="F1282" s="18" t="s">
        <v>131</v>
      </c>
      <c r="G1282" s="14">
        <v>17900</v>
      </c>
      <c r="H1282" s="14">
        <v>17900</v>
      </c>
    </row>
    <row r="1283" spans="1:8" x14ac:dyDescent="0.3">
      <c r="A1283" s="15" t="s">
        <v>278</v>
      </c>
      <c r="B1283" s="16" t="s">
        <v>319</v>
      </c>
      <c r="C1283" s="17" t="s">
        <v>322</v>
      </c>
      <c r="D1283" s="17">
        <v>5</v>
      </c>
      <c r="E1283" s="17" t="s">
        <v>13</v>
      </c>
      <c r="F1283" s="18" t="s">
        <v>131</v>
      </c>
      <c r="G1283" s="14">
        <v>24900</v>
      </c>
      <c r="H1283" s="14">
        <v>24900</v>
      </c>
    </row>
    <row r="1284" spans="1:8" x14ac:dyDescent="0.3">
      <c r="A1284" s="15" t="s">
        <v>278</v>
      </c>
      <c r="B1284" s="16" t="s">
        <v>319</v>
      </c>
      <c r="C1284" s="17" t="s">
        <v>322</v>
      </c>
      <c r="D1284" s="17">
        <v>7</v>
      </c>
      <c r="E1284" s="17" t="s">
        <v>13</v>
      </c>
      <c r="F1284" s="18" t="s">
        <v>131</v>
      </c>
      <c r="G1284" s="14">
        <v>18900</v>
      </c>
      <c r="H1284" s="14">
        <v>18900</v>
      </c>
    </row>
    <row r="1285" spans="1:8" x14ac:dyDescent="0.3">
      <c r="A1285" s="15" t="s">
        <v>278</v>
      </c>
      <c r="B1285" s="16" t="s">
        <v>319</v>
      </c>
      <c r="C1285" s="17" t="s">
        <v>322</v>
      </c>
      <c r="D1285" s="17">
        <v>9</v>
      </c>
      <c r="E1285" s="17" t="s">
        <v>13</v>
      </c>
      <c r="F1285" s="18" t="s">
        <v>131</v>
      </c>
      <c r="G1285" s="14">
        <v>15900</v>
      </c>
      <c r="H1285" s="14">
        <v>15900</v>
      </c>
    </row>
    <row r="1286" spans="1:8" x14ac:dyDescent="0.3">
      <c r="A1286" s="15" t="s">
        <v>278</v>
      </c>
      <c r="B1286" s="16" t="s">
        <v>323</v>
      </c>
      <c r="C1286" s="17" t="s">
        <v>324</v>
      </c>
      <c r="D1286" s="17">
        <v>5</v>
      </c>
      <c r="E1286" s="17" t="s">
        <v>13</v>
      </c>
      <c r="F1286" s="18" t="s">
        <v>131</v>
      </c>
      <c r="G1286" s="14">
        <v>29900</v>
      </c>
      <c r="H1286" s="14">
        <v>29900</v>
      </c>
    </row>
    <row r="1287" spans="1:8" x14ac:dyDescent="0.3">
      <c r="A1287" s="15" t="s">
        <v>278</v>
      </c>
      <c r="B1287" s="16" t="s">
        <v>323</v>
      </c>
      <c r="C1287" s="17" t="s">
        <v>324</v>
      </c>
      <c r="D1287" s="17">
        <v>6</v>
      </c>
      <c r="E1287" s="17" t="s">
        <v>13</v>
      </c>
      <c r="F1287" s="18" t="s">
        <v>131</v>
      </c>
      <c r="G1287" s="14">
        <v>26900</v>
      </c>
      <c r="H1287" s="14">
        <v>26900</v>
      </c>
    </row>
    <row r="1288" spans="1:8" x14ac:dyDescent="0.3">
      <c r="A1288" s="15" t="s">
        <v>278</v>
      </c>
      <c r="B1288" s="16" t="s">
        <v>323</v>
      </c>
      <c r="C1288" s="17" t="s">
        <v>324</v>
      </c>
      <c r="D1288" s="17">
        <v>7</v>
      </c>
      <c r="E1288" s="17" t="s">
        <v>13</v>
      </c>
      <c r="F1288" s="18" t="s">
        <v>131</v>
      </c>
      <c r="G1288" s="14">
        <v>23900</v>
      </c>
      <c r="H1288" s="14">
        <v>23900</v>
      </c>
    </row>
    <row r="1289" spans="1:8" x14ac:dyDescent="0.3">
      <c r="A1289" s="15" t="s">
        <v>278</v>
      </c>
      <c r="B1289" s="16" t="s">
        <v>323</v>
      </c>
      <c r="C1289" s="17" t="s">
        <v>324</v>
      </c>
      <c r="D1289" s="17">
        <v>9</v>
      </c>
      <c r="E1289" s="17" t="s">
        <v>13</v>
      </c>
      <c r="F1289" s="18" t="s">
        <v>131</v>
      </c>
      <c r="G1289" s="14">
        <v>20900</v>
      </c>
      <c r="H1289" s="14">
        <v>20900</v>
      </c>
    </row>
    <row r="1290" spans="1:8" x14ac:dyDescent="0.3">
      <c r="A1290" s="15" t="s">
        <v>278</v>
      </c>
      <c r="B1290" s="16" t="s">
        <v>323</v>
      </c>
      <c r="C1290" s="17" t="s">
        <v>325</v>
      </c>
      <c r="D1290" s="17">
        <v>5</v>
      </c>
      <c r="E1290" s="17" t="s">
        <v>13</v>
      </c>
      <c r="F1290" s="18" t="s">
        <v>131</v>
      </c>
      <c r="G1290" s="14">
        <v>29900</v>
      </c>
      <c r="H1290" s="14">
        <v>29900</v>
      </c>
    </row>
    <row r="1291" spans="1:8" x14ac:dyDescent="0.3">
      <c r="A1291" s="15" t="s">
        <v>278</v>
      </c>
      <c r="B1291" s="16" t="s">
        <v>323</v>
      </c>
      <c r="C1291" s="17" t="s">
        <v>325</v>
      </c>
      <c r="D1291" s="17">
        <v>6</v>
      </c>
      <c r="E1291" s="17" t="s">
        <v>13</v>
      </c>
      <c r="F1291" s="18" t="s">
        <v>131</v>
      </c>
      <c r="G1291" s="14">
        <v>26900</v>
      </c>
      <c r="H1291" s="14">
        <v>26900</v>
      </c>
    </row>
    <row r="1292" spans="1:8" x14ac:dyDescent="0.3">
      <c r="A1292" s="15" t="s">
        <v>278</v>
      </c>
      <c r="B1292" s="16" t="s">
        <v>323</v>
      </c>
      <c r="C1292" s="17" t="s">
        <v>325</v>
      </c>
      <c r="D1292" s="17">
        <v>7</v>
      </c>
      <c r="E1292" s="17" t="s">
        <v>13</v>
      </c>
      <c r="F1292" s="18" t="s">
        <v>131</v>
      </c>
      <c r="G1292" s="14">
        <v>23900</v>
      </c>
      <c r="H1292" s="14">
        <v>23900</v>
      </c>
    </row>
    <row r="1293" spans="1:8" x14ac:dyDescent="0.3">
      <c r="A1293" s="15" t="s">
        <v>278</v>
      </c>
      <c r="B1293" s="16" t="s">
        <v>323</v>
      </c>
      <c r="C1293" s="17" t="s">
        <v>325</v>
      </c>
      <c r="D1293" s="17">
        <v>9</v>
      </c>
      <c r="E1293" s="17" t="s">
        <v>13</v>
      </c>
      <c r="F1293" s="18" t="s">
        <v>131</v>
      </c>
      <c r="G1293" s="14">
        <v>20900</v>
      </c>
      <c r="H1293" s="14">
        <v>20900</v>
      </c>
    </row>
    <row r="1294" spans="1:8" x14ac:dyDescent="0.3">
      <c r="A1294" s="15" t="s">
        <v>278</v>
      </c>
      <c r="B1294" s="16" t="s">
        <v>323</v>
      </c>
      <c r="C1294" s="17" t="s">
        <v>326</v>
      </c>
      <c r="D1294" s="17">
        <v>5</v>
      </c>
      <c r="E1294" s="17" t="s">
        <v>13</v>
      </c>
      <c r="F1294" s="18" t="s">
        <v>131</v>
      </c>
      <c r="G1294" s="14">
        <v>36900</v>
      </c>
      <c r="H1294" s="14">
        <v>36900</v>
      </c>
    </row>
    <row r="1295" spans="1:8" x14ac:dyDescent="0.3">
      <c r="A1295" s="15" t="s">
        <v>278</v>
      </c>
      <c r="B1295" s="16" t="s">
        <v>323</v>
      </c>
      <c r="C1295" s="17" t="s">
        <v>326</v>
      </c>
      <c r="D1295" s="17">
        <v>6</v>
      </c>
      <c r="E1295" s="17" t="s">
        <v>13</v>
      </c>
      <c r="F1295" s="18" t="s">
        <v>131</v>
      </c>
      <c r="G1295" s="14">
        <v>31900</v>
      </c>
      <c r="H1295" s="14">
        <v>31900</v>
      </c>
    </row>
    <row r="1296" spans="1:8" x14ac:dyDescent="0.3">
      <c r="A1296" s="15" t="s">
        <v>278</v>
      </c>
      <c r="B1296" s="16" t="s">
        <v>323</v>
      </c>
      <c r="C1296" s="17" t="s">
        <v>326</v>
      </c>
      <c r="D1296" s="17">
        <v>7</v>
      </c>
      <c r="E1296" s="17" t="s">
        <v>13</v>
      </c>
      <c r="F1296" s="18" t="s">
        <v>131</v>
      </c>
      <c r="G1296" s="14">
        <v>26900</v>
      </c>
      <c r="H1296" s="14">
        <v>26900</v>
      </c>
    </row>
    <row r="1297" spans="1:8" x14ac:dyDescent="0.3">
      <c r="A1297" s="15" t="s">
        <v>278</v>
      </c>
      <c r="B1297" s="16" t="s">
        <v>323</v>
      </c>
      <c r="C1297" s="17" t="s">
        <v>326</v>
      </c>
      <c r="D1297" s="17">
        <v>9</v>
      </c>
      <c r="E1297" s="17" t="s">
        <v>13</v>
      </c>
      <c r="F1297" s="18" t="s">
        <v>131</v>
      </c>
      <c r="G1297" s="14">
        <v>21900</v>
      </c>
      <c r="H1297" s="14">
        <v>21900</v>
      </c>
    </row>
    <row r="1298" spans="1:8" x14ac:dyDescent="0.3">
      <c r="A1298" s="15" t="s">
        <v>278</v>
      </c>
      <c r="B1298" s="16" t="s">
        <v>323</v>
      </c>
      <c r="C1298" s="17" t="s">
        <v>327</v>
      </c>
      <c r="D1298" s="17">
        <v>5</v>
      </c>
      <c r="E1298" s="17" t="s">
        <v>13</v>
      </c>
      <c r="F1298" s="18" t="s">
        <v>131</v>
      </c>
      <c r="G1298" s="14">
        <v>27900</v>
      </c>
      <c r="H1298" s="14">
        <v>27900</v>
      </c>
    </row>
    <row r="1299" spans="1:8" x14ac:dyDescent="0.3">
      <c r="A1299" s="15" t="s">
        <v>278</v>
      </c>
      <c r="B1299" s="16" t="s">
        <v>323</v>
      </c>
      <c r="C1299" s="17" t="s">
        <v>327</v>
      </c>
      <c r="D1299" s="17">
        <v>6</v>
      </c>
      <c r="E1299" s="17" t="s">
        <v>13</v>
      </c>
      <c r="F1299" s="18" t="s">
        <v>131</v>
      </c>
      <c r="G1299" s="14">
        <v>24900</v>
      </c>
      <c r="H1299" s="14">
        <v>24900</v>
      </c>
    </row>
    <row r="1300" spans="1:8" x14ac:dyDescent="0.3">
      <c r="A1300" s="15" t="s">
        <v>278</v>
      </c>
      <c r="B1300" s="16" t="s">
        <v>323</v>
      </c>
      <c r="C1300" s="17" t="s">
        <v>327</v>
      </c>
      <c r="D1300" s="17">
        <v>7</v>
      </c>
      <c r="E1300" s="17" t="s">
        <v>13</v>
      </c>
      <c r="F1300" s="18" t="s">
        <v>131</v>
      </c>
      <c r="G1300" s="14">
        <v>21900</v>
      </c>
      <c r="H1300" s="14">
        <v>21900</v>
      </c>
    </row>
    <row r="1301" spans="1:8" x14ac:dyDescent="0.3">
      <c r="A1301" s="15" t="s">
        <v>278</v>
      </c>
      <c r="B1301" s="16" t="s">
        <v>323</v>
      </c>
      <c r="C1301" s="17" t="s">
        <v>327</v>
      </c>
      <c r="D1301" s="17">
        <v>9</v>
      </c>
      <c r="E1301" s="17" t="s">
        <v>13</v>
      </c>
      <c r="F1301" s="18" t="s">
        <v>131</v>
      </c>
      <c r="G1301" s="14">
        <v>18900</v>
      </c>
      <c r="H1301" s="14">
        <v>18900</v>
      </c>
    </row>
    <row r="1302" spans="1:8" x14ac:dyDescent="0.3">
      <c r="A1302" s="15" t="s">
        <v>278</v>
      </c>
      <c r="B1302" s="16" t="s">
        <v>323</v>
      </c>
      <c r="C1302" s="17" t="s">
        <v>328</v>
      </c>
      <c r="D1302" s="17">
        <v>5</v>
      </c>
      <c r="E1302" s="17" t="s">
        <v>13</v>
      </c>
      <c r="F1302" s="18" t="s">
        <v>131</v>
      </c>
      <c r="G1302" s="14">
        <v>25900</v>
      </c>
      <c r="H1302" s="14">
        <v>25900</v>
      </c>
    </row>
    <row r="1303" spans="1:8" x14ac:dyDescent="0.3">
      <c r="A1303" s="15" t="s">
        <v>278</v>
      </c>
      <c r="B1303" s="16" t="s">
        <v>323</v>
      </c>
      <c r="C1303" s="17" t="s">
        <v>328</v>
      </c>
      <c r="D1303" s="17">
        <v>6</v>
      </c>
      <c r="E1303" s="17" t="s">
        <v>13</v>
      </c>
      <c r="F1303" s="18" t="s">
        <v>131</v>
      </c>
      <c r="G1303" s="14">
        <v>22900</v>
      </c>
      <c r="H1303" s="14">
        <v>22900</v>
      </c>
    </row>
    <row r="1304" spans="1:8" x14ac:dyDescent="0.3">
      <c r="A1304" s="15" t="s">
        <v>278</v>
      </c>
      <c r="B1304" s="16" t="s">
        <v>323</v>
      </c>
      <c r="C1304" s="17" t="s">
        <v>328</v>
      </c>
      <c r="D1304" s="17">
        <v>7</v>
      </c>
      <c r="E1304" s="17" t="s">
        <v>13</v>
      </c>
      <c r="F1304" s="18" t="s">
        <v>131</v>
      </c>
      <c r="G1304" s="14">
        <v>19900</v>
      </c>
      <c r="H1304" s="14">
        <v>19900</v>
      </c>
    </row>
    <row r="1305" spans="1:8" x14ac:dyDescent="0.3">
      <c r="A1305" s="15" t="s">
        <v>278</v>
      </c>
      <c r="B1305" s="16" t="s">
        <v>323</v>
      </c>
      <c r="C1305" s="17" t="s">
        <v>328</v>
      </c>
      <c r="D1305" s="17">
        <v>9</v>
      </c>
      <c r="E1305" s="17" t="s">
        <v>13</v>
      </c>
      <c r="F1305" s="18" t="s">
        <v>131</v>
      </c>
      <c r="G1305" s="14">
        <v>16900</v>
      </c>
      <c r="H1305" s="14">
        <v>16900</v>
      </c>
    </row>
    <row r="1306" spans="1:8" x14ac:dyDescent="0.3">
      <c r="A1306" s="15" t="s">
        <v>278</v>
      </c>
      <c r="B1306" s="16" t="s">
        <v>329</v>
      </c>
      <c r="C1306" s="17" t="s">
        <v>330</v>
      </c>
      <c r="D1306" s="17">
        <v>5</v>
      </c>
      <c r="E1306" s="17" t="s">
        <v>13</v>
      </c>
      <c r="F1306" s="18" t="s">
        <v>131</v>
      </c>
      <c r="G1306" s="14">
        <v>28900</v>
      </c>
      <c r="H1306" s="14">
        <v>28900</v>
      </c>
    </row>
    <row r="1307" spans="1:8" x14ac:dyDescent="0.3">
      <c r="A1307" s="15" t="s">
        <v>278</v>
      </c>
      <c r="B1307" s="16" t="s">
        <v>329</v>
      </c>
      <c r="C1307" s="17" t="s">
        <v>330</v>
      </c>
      <c r="D1307" s="17">
        <v>6</v>
      </c>
      <c r="E1307" s="17" t="s">
        <v>13</v>
      </c>
      <c r="F1307" s="18" t="s">
        <v>131</v>
      </c>
      <c r="G1307" s="14">
        <v>25900</v>
      </c>
      <c r="H1307" s="14">
        <v>25900</v>
      </c>
    </row>
    <row r="1308" spans="1:8" x14ac:dyDescent="0.3">
      <c r="A1308" s="15" t="s">
        <v>278</v>
      </c>
      <c r="B1308" s="16" t="s">
        <v>329</v>
      </c>
      <c r="C1308" s="17" t="s">
        <v>330</v>
      </c>
      <c r="D1308" s="17">
        <v>7</v>
      </c>
      <c r="E1308" s="17" t="s">
        <v>13</v>
      </c>
      <c r="F1308" s="18" t="s">
        <v>131</v>
      </c>
      <c r="G1308" s="14">
        <v>22900</v>
      </c>
      <c r="H1308" s="14">
        <v>22900</v>
      </c>
    </row>
    <row r="1309" spans="1:8" x14ac:dyDescent="0.3">
      <c r="A1309" s="15" t="s">
        <v>278</v>
      </c>
      <c r="B1309" s="16" t="s">
        <v>329</v>
      </c>
      <c r="C1309" s="17" t="s">
        <v>330</v>
      </c>
      <c r="D1309" s="17">
        <v>9</v>
      </c>
      <c r="E1309" s="17" t="s">
        <v>13</v>
      </c>
      <c r="F1309" s="18" t="s">
        <v>131</v>
      </c>
      <c r="G1309" s="14">
        <v>19900</v>
      </c>
      <c r="H1309" s="14">
        <v>19900</v>
      </c>
    </row>
    <row r="1310" spans="1:8" x14ac:dyDescent="0.3">
      <c r="A1310" s="15" t="s">
        <v>278</v>
      </c>
      <c r="B1310" s="16" t="s">
        <v>329</v>
      </c>
      <c r="C1310" s="17" t="s">
        <v>331</v>
      </c>
      <c r="D1310" s="17">
        <v>5</v>
      </c>
      <c r="E1310" s="17" t="s">
        <v>13</v>
      </c>
      <c r="F1310" s="18" t="s">
        <v>131</v>
      </c>
      <c r="G1310" s="14">
        <v>26900</v>
      </c>
      <c r="H1310" s="14">
        <v>26900</v>
      </c>
    </row>
    <row r="1311" spans="1:8" x14ac:dyDescent="0.3">
      <c r="A1311" s="15" t="s">
        <v>278</v>
      </c>
      <c r="B1311" s="16" t="s">
        <v>329</v>
      </c>
      <c r="C1311" s="17" t="s">
        <v>331</v>
      </c>
      <c r="D1311" s="17">
        <v>6</v>
      </c>
      <c r="E1311" s="17" t="s">
        <v>13</v>
      </c>
      <c r="F1311" s="18" t="s">
        <v>131</v>
      </c>
      <c r="G1311" s="14">
        <v>23900</v>
      </c>
      <c r="H1311" s="14">
        <v>23900</v>
      </c>
    </row>
    <row r="1312" spans="1:8" x14ac:dyDescent="0.3">
      <c r="A1312" s="15" t="s">
        <v>278</v>
      </c>
      <c r="B1312" s="16" t="s">
        <v>329</v>
      </c>
      <c r="C1312" s="17" t="s">
        <v>331</v>
      </c>
      <c r="D1312" s="17">
        <v>7</v>
      </c>
      <c r="E1312" s="17" t="s">
        <v>13</v>
      </c>
      <c r="F1312" s="18" t="s">
        <v>131</v>
      </c>
      <c r="G1312" s="14">
        <v>20900</v>
      </c>
      <c r="H1312" s="14">
        <v>20900</v>
      </c>
    </row>
    <row r="1313" spans="1:8" x14ac:dyDescent="0.3">
      <c r="A1313" s="15" t="s">
        <v>278</v>
      </c>
      <c r="B1313" s="16" t="s">
        <v>329</v>
      </c>
      <c r="C1313" s="17" t="s">
        <v>331</v>
      </c>
      <c r="D1313" s="17">
        <v>9</v>
      </c>
      <c r="E1313" s="17" t="s">
        <v>13</v>
      </c>
      <c r="F1313" s="18" t="s">
        <v>131</v>
      </c>
      <c r="G1313" s="14">
        <v>17900</v>
      </c>
      <c r="H1313" s="14">
        <v>17900</v>
      </c>
    </row>
    <row r="1314" spans="1:8" x14ac:dyDescent="0.3">
      <c r="A1314" s="15" t="s">
        <v>278</v>
      </c>
      <c r="B1314" s="16" t="s">
        <v>329</v>
      </c>
      <c r="C1314" s="17" t="s">
        <v>332</v>
      </c>
      <c r="D1314" s="17">
        <v>5</v>
      </c>
      <c r="E1314" s="17" t="s">
        <v>13</v>
      </c>
      <c r="F1314" s="18" t="s">
        <v>131</v>
      </c>
      <c r="G1314" s="14">
        <v>24900</v>
      </c>
      <c r="H1314" s="14">
        <v>24900</v>
      </c>
    </row>
    <row r="1315" spans="1:8" x14ac:dyDescent="0.3">
      <c r="A1315" s="15" t="s">
        <v>278</v>
      </c>
      <c r="B1315" s="16" t="s">
        <v>329</v>
      </c>
      <c r="C1315" s="17" t="s">
        <v>332</v>
      </c>
      <c r="D1315" s="17">
        <v>6</v>
      </c>
      <c r="E1315" s="17" t="s">
        <v>13</v>
      </c>
      <c r="F1315" s="18" t="s">
        <v>131</v>
      </c>
      <c r="G1315" s="14">
        <v>21900</v>
      </c>
      <c r="H1315" s="14">
        <v>21900</v>
      </c>
    </row>
    <row r="1316" spans="1:8" x14ac:dyDescent="0.3">
      <c r="A1316" s="15" t="s">
        <v>278</v>
      </c>
      <c r="B1316" s="16" t="s">
        <v>329</v>
      </c>
      <c r="C1316" s="17" t="s">
        <v>332</v>
      </c>
      <c r="D1316" s="17">
        <v>7</v>
      </c>
      <c r="E1316" s="17" t="s">
        <v>13</v>
      </c>
      <c r="F1316" s="18" t="s">
        <v>131</v>
      </c>
      <c r="G1316" s="14">
        <v>18900</v>
      </c>
      <c r="H1316" s="14">
        <v>18900</v>
      </c>
    </row>
    <row r="1317" spans="1:8" x14ac:dyDescent="0.3">
      <c r="A1317" s="15" t="s">
        <v>278</v>
      </c>
      <c r="B1317" s="16" t="s">
        <v>329</v>
      </c>
      <c r="C1317" s="17" t="s">
        <v>332</v>
      </c>
      <c r="D1317" s="17">
        <v>9</v>
      </c>
      <c r="E1317" s="17" t="s">
        <v>13</v>
      </c>
      <c r="F1317" s="18" t="s">
        <v>131</v>
      </c>
      <c r="G1317" s="14">
        <v>15900</v>
      </c>
      <c r="H1317" s="14">
        <v>15900</v>
      </c>
    </row>
    <row r="1318" spans="1:8" x14ac:dyDescent="0.3">
      <c r="A1318" s="15" t="s">
        <v>278</v>
      </c>
      <c r="B1318" s="16" t="s">
        <v>333</v>
      </c>
      <c r="C1318" s="17" t="s">
        <v>334</v>
      </c>
      <c r="D1318" s="17">
        <v>5</v>
      </c>
      <c r="E1318" s="17" t="s">
        <v>13</v>
      </c>
      <c r="F1318" s="18" t="s">
        <v>131</v>
      </c>
      <c r="G1318" s="14">
        <v>23900</v>
      </c>
      <c r="H1318" s="14">
        <v>23900</v>
      </c>
    </row>
    <row r="1319" spans="1:8" x14ac:dyDescent="0.3">
      <c r="A1319" s="15" t="s">
        <v>278</v>
      </c>
      <c r="B1319" s="16" t="s">
        <v>333</v>
      </c>
      <c r="C1319" s="17" t="s">
        <v>334</v>
      </c>
      <c r="D1319" s="17">
        <v>6</v>
      </c>
      <c r="E1319" s="17" t="s">
        <v>13</v>
      </c>
      <c r="F1319" s="18" t="s">
        <v>131</v>
      </c>
      <c r="G1319" s="14">
        <v>20900</v>
      </c>
      <c r="H1319" s="14">
        <v>20900</v>
      </c>
    </row>
    <row r="1320" spans="1:8" x14ac:dyDescent="0.3">
      <c r="A1320" s="15" t="s">
        <v>278</v>
      </c>
      <c r="B1320" s="16" t="s">
        <v>333</v>
      </c>
      <c r="C1320" s="17" t="s">
        <v>334</v>
      </c>
      <c r="D1320" s="17">
        <v>7</v>
      </c>
      <c r="E1320" s="17" t="s">
        <v>13</v>
      </c>
      <c r="F1320" s="18" t="s">
        <v>131</v>
      </c>
      <c r="G1320" s="14">
        <v>18900</v>
      </c>
      <c r="H1320" s="14">
        <v>18900</v>
      </c>
    </row>
    <row r="1321" spans="1:8" x14ac:dyDescent="0.3">
      <c r="A1321" s="15" t="s">
        <v>278</v>
      </c>
      <c r="B1321" s="16" t="s">
        <v>333</v>
      </c>
      <c r="C1321" s="17" t="s">
        <v>334</v>
      </c>
      <c r="D1321" s="17">
        <v>9</v>
      </c>
      <c r="E1321" s="17" t="s">
        <v>13</v>
      </c>
      <c r="F1321" s="18" t="s">
        <v>131</v>
      </c>
      <c r="G1321" s="14">
        <v>15900</v>
      </c>
      <c r="H1321" s="14">
        <v>15900</v>
      </c>
    </row>
    <row r="1322" spans="1:8" x14ac:dyDescent="0.3">
      <c r="A1322" s="15" t="s">
        <v>278</v>
      </c>
      <c r="B1322" s="16" t="s">
        <v>335</v>
      </c>
      <c r="C1322" s="17" t="s">
        <v>336</v>
      </c>
      <c r="D1322" s="17">
        <v>5</v>
      </c>
      <c r="E1322" s="17" t="s">
        <v>13</v>
      </c>
      <c r="F1322" s="18" t="s">
        <v>131</v>
      </c>
      <c r="G1322" s="14">
        <v>45900</v>
      </c>
      <c r="H1322" s="14">
        <v>45900</v>
      </c>
    </row>
    <row r="1323" spans="1:8" x14ac:dyDescent="0.3">
      <c r="A1323" s="15" t="s">
        <v>278</v>
      </c>
      <c r="B1323" s="16" t="s">
        <v>335</v>
      </c>
      <c r="C1323" s="17" t="s">
        <v>336</v>
      </c>
      <c r="D1323" s="17">
        <v>7</v>
      </c>
      <c r="E1323" s="17" t="s">
        <v>13</v>
      </c>
      <c r="F1323" s="18" t="s">
        <v>131</v>
      </c>
      <c r="G1323" s="14">
        <v>35900</v>
      </c>
      <c r="H1323" s="14">
        <v>35900</v>
      </c>
    </row>
    <row r="1324" spans="1:8" x14ac:dyDescent="0.3">
      <c r="A1324" s="15" t="s">
        <v>278</v>
      </c>
      <c r="B1324" s="16" t="s">
        <v>335</v>
      </c>
      <c r="C1324" s="17" t="s">
        <v>336</v>
      </c>
      <c r="D1324" s="17">
        <v>9</v>
      </c>
      <c r="E1324" s="17" t="s">
        <v>13</v>
      </c>
      <c r="F1324" s="18" t="s">
        <v>131</v>
      </c>
      <c r="G1324" s="14">
        <v>30900</v>
      </c>
      <c r="H1324" s="14">
        <v>30900</v>
      </c>
    </row>
    <row r="1325" spans="1:8" x14ac:dyDescent="0.3">
      <c r="A1325" s="15" t="s">
        <v>278</v>
      </c>
      <c r="B1325" s="16" t="s">
        <v>335</v>
      </c>
      <c r="C1325" s="17" t="s">
        <v>337</v>
      </c>
      <c r="D1325" s="17">
        <v>5</v>
      </c>
      <c r="E1325" s="17" t="s">
        <v>13</v>
      </c>
      <c r="F1325" s="18" t="s">
        <v>131</v>
      </c>
      <c r="G1325" s="14">
        <v>42900</v>
      </c>
      <c r="H1325" s="14">
        <v>42900</v>
      </c>
    </row>
    <row r="1326" spans="1:8" x14ac:dyDescent="0.3">
      <c r="A1326" s="15" t="s">
        <v>278</v>
      </c>
      <c r="B1326" s="16" t="s">
        <v>335</v>
      </c>
      <c r="C1326" s="17" t="s">
        <v>337</v>
      </c>
      <c r="D1326" s="17">
        <v>7</v>
      </c>
      <c r="E1326" s="17" t="s">
        <v>13</v>
      </c>
      <c r="F1326" s="18" t="s">
        <v>131</v>
      </c>
      <c r="G1326" s="14">
        <v>32900</v>
      </c>
      <c r="H1326" s="14">
        <v>32900</v>
      </c>
    </row>
    <row r="1327" spans="1:8" x14ac:dyDescent="0.3">
      <c r="A1327" s="15" t="s">
        <v>278</v>
      </c>
      <c r="B1327" s="16" t="s">
        <v>335</v>
      </c>
      <c r="C1327" s="17" t="s">
        <v>337</v>
      </c>
      <c r="D1327" s="17">
        <v>9</v>
      </c>
      <c r="E1327" s="17" t="s">
        <v>13</v>
      </c>
      <c r="F1327" s="18" t="s">
        <v>131</v>
      </c>
      <c r="G1327" s="14">
        <v>27900</v>
      </c>
      <c r="H1327" s="14">
        <v>27900</v>
      </c>
    </row>
    <row r="1328" spans="1:8" x14ac:dyDescent="0.3">
      <c r="A1328" s="15" t="s">
        <v>278</v>
      </c>
      <c r="B1328" s="16" t="s">
        <v>335</v>
      </c>
      <c r="C1328" s="17" t="s">
        <v>338</v>
      </c>
      <c r="D1328" s="17">
        <v>5</v>
      </c>
      <c r="E1328" s="17" t="s">
        <v>13</v>
      </c>
      <c r="F1328" s="18" t="s">
        <v>131</v>
      </c>
      <c r="G1328" s="14">
        <v>38900</v>
      </c>
      <c r="H1328" s="14">
        <v>38900</v>
      </c>
    </row>
    <row r="1329" spans="1:8" x14ac:dyDescent="0.3">
      <c r="A1329" s="15" t="s">
        <v>278</v>
      </c>
      <c r="B1329" s="16" t="s">
        <v>335</v>
      </c>
      <c r="C1329" s="17" t="s">
        <v>338</v>
      </c>
      <c r="D1329" s="17">
        <v>7</v>
      </c>
      <c r="E1329" s="17" t="s">
        <v>13</v>
      </c>
      <c r="F1329" s="18" t="s">
        <v>131</v>
      </c>
      <c r="G1329" s="14">
        <v>28900</v>
      </c>
      <c r="H1329" s="14">
        <v>28900</v>
      </c>
    </row>
    <row r="1330" spans="1:8" x14ac:dyDescent="0.3">
      <c r="A1330" s="15" t="s">
        <v>278</v>
      </c>
      <c r="B1330" s="16" t="s">
        <v>335</v>
      </c>
      <c r="C1330" s="17" t="s">
        <v>338</v>
      </c>
      <c r="D1330" s="17">
        <v>9</v>
      </c>
      <c r="E1330" s="17" t="s">
        <v>13</v>
      </c>
      <c r="F1330" s="18" t="s">
        <v>131</v>
      </c>
      <c r="G1330" s="14">
        <v>23900</v>
      </c>
      <c r="H1330" s="14">
        <v>23900</v>
      </c>
    </row>
    <row r="1331" spans="1:8" x14ac:dyDescent="0.3">
      <c r="A1331" s="15" t="s">
        <v>278</v>
      </c>
      <c r="B1331" s="16" t="s">
        <v>339</v>
      </c>
      <c r="C1331" s="17" t="s">
        <v>340</v>
      </c>
      <c r="D1331" s="17">
        <v>5</v>
      </c>
      <c r="E1331" s="17" t="s">
        <v>13</v>
      </c>
      <c r="F1331" s="18" t="s">
        <v>131</v>
      </c>
      <c r="G1331" s="14">
        <v>17900</v>
      </c>
      <c r="H1331" s="14">
        <v>17900</v>
      </c>
    </row>
    <row r="1332" spans="1:8" x14ac:dyDescent="0.3">
      <c r="A1332" s="15" t="s">
        <v>278</v>
      </c>
      <c r="B1332" s="16" t="s">
        <v>339</v>
      </c>
      <c r="C1332" s="17" t="s">
        <v>340</v>
      </c>
      <c r="D1332" s="17">
        <v>6</v>
      </c>
      <c r="E1332" s="17" t="s">
        <v>13</v>
      </c>
      <c r="F1332" s="18" t="s">
        <v>131</v>
      </c>
      <c r="G1332" s="14">
        <v>16900</v>
      </c>
      <c r="H1332" s="14">
        <v>16900</v>
      </c>
    </row>
    <row r="1333" spans="1:8" x14ac:dyDescent="0.3">
      <c r="A1333" s="15" t="s">
        <v>278</v>
      </c>
      <c r="B1333" s="16" t="s">
        <v>339</v>
      </c>
      <c r="C1333" s="17" t="s">
        <v>340</v>
      </c>
      <c r="D1333" s="17">
        <v>7</v>
      </c>
      <c r="E1333" s="17" t="s">
        <v>13</v>
      </c>
      <c r="F1333" s="18" t="s">
        <v>131</v>
      </c>
      <c r="G1333" s="14">
        <v>15900</v>
      </c>
      <c r="H1333" s="14">
        <v>15900</v>
      </c>
    </row>
    <row r="1334" spans="1:8" x14ac:dyDescent="0.3">
      <c r="A1334" s="15" t="s">
        <v>278</v>
      </c>
      <c r="B1334" s="16" t="s">
        <v>339</v>
      </c>
      <c r="C1334" s="17" t="s">
        <v>340</v>
      </c>
      <c r="D1334" s="17">
        <v>9</v>
      </c>
      <c r="E1334" s="17" t="s">
        <v>13</v>
      </c>
      <c r="F1334" s="18" t="s">
        <v>131</v>
      </c>
      <c r="G1334" s="14">
        <v>14900</v>
      </c>
      <c r="H1334" s="14">
        <v>14900</v>
      </c>
    </row>
    <row r="1335" spans="1:8" x14ac:dyDescent="0.3">
      <c r="A1335" s="15" t="s">
        <v>278</v>
      </c>
      <c r="B1335" s="16" t="s">
        <v>339</v>
      </c>
      <c r="C1335" s="17" t="s">
        <v>341</v>
      </c>
      <c r="D1335" s="17">
        <v>5</v>
      </c>
      <c r="E1335" s="17" t="s">
        <v>13</v>
      </c>
      <c r="F1335" s="18" t="s">
        <v>131</v>
      </c>
      <c r="G1335" s="14">
        <v>17900</v>
      </c>
      <c r="H1335" s="14">
        <v>17900</v>
      </c>
    </row>
    <row r="1336" spans="1:8" x14ac:dyDescent="0.3">
      <c r="A1336" s="15" t="s">
        <v>278</v>
      </c>
      <c r="B1336" s="16" t="s">
        <v>339</v>
      </c>
      <c r="C1336" s="17" t="s">
        <v>341</v>
      </c>
      <c r="D1336" s="17">
        <v>6</v>
      </c>
      <c r="E1336" s="17" t="s">
        <v>13</v>
      </c>
      <c r="F1336" s="18" t="s">
        <v>131</v>
      </c>
      <c r="G1336" s="14">
        <v>16900</v>
      </c>
      <c r="H1336" s="14">
        <v>16900</v>
      </c>
    </row>
    <row r="1337" spans="1:8" x14ac:dyDescent="0.3">
      <c r="A1337" s="15" t="s">
        <v>278</v>
      </c>
      <c r="B1337" s="16" t="s">
        <v>339</v>
      </c>
      <c r="C1337" s="17" t="s">
        <v>341</v>
      </c>
      <c r="D1337" s="17">
        <v>7</v>
      </c>
      <c r="E1337" s="17" t="s">
        <v>13</v>
      </c>
      <c r="F1337" s="18" t="s">
        <v>131</v>
      </c>
      <c r="G1337" s="14">
        <v>15900</v>
      </c>
      <c r="H1337" s="14">
        <v>15900</v>
      </c>
    </row>
    <row r="1338" spans="1:8" x14ac:dyDescent="0.3">
      <c r="A1338" s="15" t="s">
        <v>278</v>
      </c>
      <c r="B1338" s="16" t="s">
        <v>339</v>
      </c>
      <c r="C1338" s="17" t="s">
        <v>341</v>
      </c>
      <c r="D1338" s="17">
        <v>9</v>
      </c>
      <c r="E1338" s="17" t="s">
        <v>13</v>
      </c>
      <c r="F1338" s="18" t="s">
        <v>131</v>
      </c>
      <c r="G1338" s="14">
        <v>14900</v>
      </c>
      <c r="H1338" s="14">
        <v>14900</v>
      </c>
    </row>
    <row r="1339" spans="1:8" x14ac:dyDescent="0.3">
      <c r="A1339" s="15" t="s">
        <v>278</v>
      </c>
      <c r="B1339" s="16" t="s">
        <v>339</v>
      </c>
      <c r="C1339" s="17" t="s">
        <v>342</v>
      </c>
      <c r="D1339" s="17">
        <v>5</v>
      </c>
      <c r="E1339" s="17" t="s">
        <v>13</v>
      </c>
      <c r="F1339" s="18" t="s">
        <v>131</v>
      </c>
      <c r="G1339" s="14">
        <v>17900</v>
      </c>
      <c r="H1339" s="14">
        <v>17900</v>
      </c>
    </row>
    <row r="1340" spans="1:8" x14ac:dyDescent="0.3">
      <c r="A1340" s="15" t="s">
        <v>278</v>
      </c>
      <c r="B1340" s="16" t="s">
        <v>339</v>
      </c>
      <c r="C1340" s="17" t="s">
        <v>342</v>
      </c>
      <c r="D1340" s="17">
        <v>7</v>
      </c>
      <c r="E1340" s="17" t="s">
        <v>13</v>
      </c>
      <c r="F1340" s="18" t="s">
        <v>131</v>
      </c>
      <c r="G1340" s="14">
        <v>15900</v>
      </c>
      <c r="H1340" s="14">
        <v>15900</v>
      </c>
    </row>
    <row r="1341" spans="1:8" x14ac:dyDescent="0.3">
      <c r="A1341" s="15" t="s">
        <v>278</v>
      </c>
      <c r="B1341" s="16" t="s">
        <v>339</v>
      </c>
      <c r="C1341" s="17" t="s">
        <v>342</v>
      </c>
      <c r="D1341" s="17">
        <v>9</v>
      </c>
      <c r="E1341" s="17" t="s">
        <v>13</v>
      </c>
      <c r="F1341" s="18" t="s">
        <v>131</v>
      </c>
      <c r="G1341" s="14">
        <v>14900</v>
      </c>
      <c r="H1341" s="14">
        <v>14900</v>
      </c>
    </row>
    <row r="1342" spans="1:8" x14ac:dyDescent="0.3">
      <c r="A1342" s="15" t="s">
        <v>278</v>
      </c>
      <c r="B1342" s="16" t="s">
        <v>339</v>
      </c>
      <c r="C1342" s="17" t="s">
        <v>343</v>
      </c>
      <c r="D1342" s="17">
        <v>5</v>
      </c>
      <c r="E1342" s="17" t="s">
        <v>13</v>
      </c>
      <c r="F1342" s="18" t="s">
        <v>131</v>
      </c>
      <c r="G1342" s="14">
        <v>18900</v>
      </c>
      <c r="H1342" s="14">
        <v>18900</v>
      </c>
    </row>
    <row r="1343" spans="1:8" x14ac:dyDescent="0.3">
      <c r="A1343" s="15" t="s">
        <v>278</v>
      </c>
      <c r="B1343" s="16" t="s">
        <v>339</v>
      </c>
      <c r="C1343" s="17" t="s">
        <v>343</v>
      </c>
      <c r="D1343" s="17">
        <v>6</v>
      </c>
      <c r="E1343" s="17" t="s">
        <v>13</v>
      </c>
      <c r="F1343" s="18" t="s">
        <v>131</v>
      </c>
      <c r="G1343" s="14">
        <v>17900</v>
      </c>
      <c r="H1343" s="14">
        <v>17900</v>
      </c>
    </row>
    <row r="1344" spans="1:8" x14ac:dyDescent="0.3">
      <c r="A1344" s="15" t="s">
        <v>278</v>
      </c>
      <c r="B1344" s="16" t="s">
        <v>339</v>
      </c>
      <c r="C1344" s="17" t="s">
        <v>343</v>
      </c>
      <c r="D1344" s="17">
        <v>7</v>
      </c>
      <c r="E1344" s="17" t="s">
        <v>13</v>
      </c>
      <c r="F1344" s="18" t="s">
        <v>131</v>
      </c>
      <c r="G1344" s="14">
        <v>16900</v>
      </c>
      <c r="H1344" s="14">
        <v>16900</v>
      </c>
    </row>
    <row r="1345" spans="1:8" x14ac:dyDescent="0.3">
      <c r="A1345" s="15" t="s">
        <v>278</v>
      </c>
      <c r="B1345" s="16" t="s">
        <v>339</v>
      </c>
      <c r="C1345" s="17" t="s">
        <v>343</v>
      </c>
      <c r="D1345" s="17">
        <v>9</v>
      </c>
      <c r="E1345" s="17" t="s">
        <v>13</v>
      </c>
      <c r="F1345" s="18" t="s">
        <v>131</v>
      </c>
      <c r="G1345" s="14">
        <v>15900</v>
      </c>
      <c r="H1345" s="14">
        <v>15900</v>
      </c>
    </row>
    <row r="1346" spans="1:8" x14ac:dyDescent="0.3">
      <c r="A1346" s="15" t="s">
        <v>278</v>
      </c>
      <c r="B1346" s="16" t="s">
        <v>339</v>
      </c>
      <c r="C1346" s="17" t="s">
        <v>344</v>
      </c>
      <c r="D1346" s="17">
        <v>5</v>
      </c>
      <c r="E1346" s="17" t="s">
        <v>13</v>
      </c>
      <c r="F1346" s="18" t="s">
        <v>131</v>
      </c>
      <c r="G1346" s="14">
        <v>18900</v>
      </c>
      <c r="H1346" s="14">
        <v>18900</v>
      </c>
    </row>
    <row r="1347" spans="1:8" x14ac:dyDescent="0.3">
      <c r="A1347" s="15" t="s">
        <v>278</v>
      </c>
      <c r="B1347" s="16" t="s">
        <v>339</v>
      </c>
      <c r="C1347" s="17" t="s">
        <v>344</v>
      </c>
      <c r="D1347" s="17">
        <v>7</v>
      </c>
      <c r="E1347" s="17" t="s">
        <v>13</v>
      </c>
      <c r="F1347" s="18" t="s">
        <v>131</v>
      </c>
      <c r="G1347" s="14">
        <v>16900</v>
      </c>
      <c r="H1347" s="14">
        <v>16900</v>
      </c>
    </row>
    <row r="1348" spans="1:8" x14ac:dyDescent="0.3">
      <c r="A1348" s="15" t="s">
        <v>278</v>
      </c>
      <c r="B1348" s="16" t="s">
        <v>339</v>
      </c>
      <c r="C1348" s="17" t="s">
        <v>344</v>
      </c>
      <c r="D1348" s="17">
        <v>9</v>
      </c>
      <c r="E1348" s="17" t="s">
        <v>13</v>
      </c>
      <c r="F1348" s="18" t="s">
        <v>131</v>
      </c>
      <c r="G1348" s="14">
        <v>15900</v>
      </c>
      <c r="H1348" s="14">
        <v>15900</v>
      </c>
    </row>
    <row r="1349" spans="1:8" x14ac:dyDescent="0.3">
      <c r="A1349" s="15" t="s">
        <v>278</v>
      </c>
      <c r="B1349" s="16" t="s">
        <v>339</v>
      </c>
      <c r="C1349" s="17" t="s">
        <v>345</v>
      </c>
      <c r="D1349" s="17">
        <v>5</v>
      </c>
      <c r="E1349" s="17" t="s">
        <v>13</v>
      </c>
      <c r="F1349" s="18" t="s">
        <v>131</v>
      </c>
      <c r="G1349" s="14">
        <v>16900</v>
      </c>
      <c r="H1349" s="14">
        <v>16900</v>
      </c>
    </row>
    <row r="1350" spans="1:8" x14ac:dyDescent="0.3">
      <c r="A1350" s="15" t="s">
        <v>278</v>
      </c>
      <c r="B1350" s="16" t="s">
        <v>339</v>
      </c>
      <c r="C1350" s="17" t="s">
        <v>345</v>
      </c>
      <c r="D1350" s="17">
        <v>6</v>
      </c>
      <c r="E1350" s="17" t="s">
        <v>13</v>
      </c>
      <c r="F1350" s="18" t="s">
        <v>131</v>
      </c>
      <c r="G1350" s="14">
        <v>15900</v>
      </c>
      <c r="H1350" s="14">
        <v>15900</v>
      </c>
    </row>
    <row r="1351" spans="1:8" x14ac:dyDescent="0.3">
      <c r="A1351" s="15" t="s">
        <v>278</v>
      </c>
      <c r="B1351" s="16" t="s">
        <v>339</v>
      </c>
      <c r="C1351" s="17" t="s">
        <v>345</v>
      </c>
      <c r="D1351" s="17">
        <v>7</v>
      </c>
      <c r="E1351" s="17" t="s">
        <v>13</v>
      </c>
      <c r="F1351" s="18" t="s">
        <v>131</v>
      </c>
      <c r="G1351" s="14">
        <v>14900</v>
      </c>
      <c r="H1351" s="14">
        <v>14900</v>
      </c>
    </row>
    <row r="1352" spans="1:8" x14ac:dyDescent="0.3">
      <c r="A1352" s="15" t="s">
        <v>278</v>
      </c>
      <c r="B1352" s="16" t="s">
        <v>339</v>
      </c>
      <c r="C1352" s="17" t="s">
        <v>345</v>
      </c>
      <c r="D1352" s="17">
        <v>9</v>
      </c>
      <c r="E1352" s="17" t="s">
        <v>13</v>
      </c>
      <c r="F1352" s="18" t="s">
        <v>131</v>
      </c>
      <c r="G1352" s="14">
        <v>13900</v>
      </c>
      <c r="H1352" s="14">
        <v>13900</v>
      </c>
    </row>
    <row r="1353" spans="1:8" x14ac:dyDescent="0.3">
      <c r="A1353" s="15" t="s">
        <v>278</v>
      </c>
      <c r="B1353" s="16" t="s">
        <v>339</v>
      </c>
      <c r="C1353" s="17" t="s">
        <v>346</v>
      </c>
      <c r="D1353" s="17">
        <v>5</v>
      </c>
      <c r="E1353" s="17" t="s">
        <v>13</v>
      </c>
      <c r="F1353" s="18" t="s">
        <v>131</v>
      </c>
      <c r="G1353" s="14">
        <v>16900</v>
      </c>
      <c r="H1353" s="14">
        <v>16900</v>
      </c>
    </row>
    <row r="1354" spans="1:8" x14ac:dyDescent="0.3">
      <c r="A1354" s="15" t="s">
        <v>278</v>
      </c>
      <c r="B1354" s="16" t="s">
        <v>339</v>
      </c>
      <c r="C1354" s="17" t="s">
        <v>346</v>
      </c>
      <c r="D1354" s="17">
        <v>6</v>
      </c>
      <c r="E1354" s="17" t="s">
        <v>13</v>
      </c>
      <c r="F1354" s="18" t="s">
        <v>131</v>
      </c>
      <c r="G1354" s="14">
        <v>15900</v>
      </c>
      <c r="H1354" s="14">
        <v>15900</v>
      </c>
    </row>
    <row r="1355" spans="1:8" x14ac:dyDescent="0.3">
      <c r="A1355" s="15" t="s">
        <v>278</v>
      </c>
      <c r="B1355" s="16" t="s">
        <v>339</v>
      </c>
      <c r="C1355" s="17" t="s">
        <v>346</v>
      </c>
      <c r="D1355" s="17">
        <v>7</v>
      </c>
      <c r="E1355" s="17" t="s">
        <v>13</v>
      </c>
      <c r="F1355" s="18" t="s">
        <v>131</v>
      </c>
      <c r="G1355" s="14">
        <v>14900</v>
      </c>
      <c r="H1355" s="14">
        <v>14900</v>
      </c>
    </row>
    <row r="1356" spans="1:8" x14ac:dyDescent="0.3">
      <c r="A1356" s="15" t="s">
        <v>278</v>
      </c>
      <c r="B1356" s="16" t="s">
        <v>339</v>
      </c>
      <c r="C1356" s="17" t="s">
        <v>346</v>
      </c>
      <c r="D1356" s="17">
        <v>9</v>
      </c>
      <c r="E1356" s="17" t="s">
        <v>13</v>
      </c>
      <c r="F1356" s="18" t="s">
        <v>131</v>
      </c>
      <c r="G1356" s="14">
        <v>13900</v>
      </c>
      <c r="H1356" s="14">
        <v>13900</v>
      </c>
    </row>
    <row r="1357" spans="1:8" x14ac:dyDescent="0.3">
      <c r="A1357" s="15" t="s">
        <v>278</v>
      </c>
      <c r="B1357" s="16" t="s">
        <v>339</v>
      </c>
      <c r="C1357" s="17" t="s">
        <v>347</v>
      </c>
      <c r="D1357" s="17">
        <v>5</v>
      </c>
      <c r="E1357" s="17" t="s">
        <v>13</v>
      </c>
      <c r="F1357" s="18" t="s">
        <v>131</v>
      </c>
      <c r="G1357" s="14">
        <v>16900</v>
      </c>
      <c r="H1357" s="14">
        <v>16900</v>
      </c>
    </row>
    <row r="1358" spans="1:8" x14ac:dyDescent="0.3">
      <c r="A1358" s="15" t="s">
        <v>278</v>
      </c>
      <c r="B1358" s="16" t="s">
        <v>339</v>
      </c>
      <c r="C1358" s="17" t="s">
        <v>347</v>
      </c>
      <c r="D1358" s="17">
        <v>7</v>
      </c>
      <c r="E1358" s="17" t="s">
        <v>13</v>
      </c>
      <c r="F1358" s="18" t="s">
        <v>131</v>
      </c>
      <c r="G1358" s="14">
        <v>14900</v>
      </c>
      <c r="H1358" s="14">
        <v>14900</v>
      </c>
    </row>
    <row r="1359" spans="1:8" x14ac:dyDescent="0.3">
      <c r="A1359" s="15" t="s">
        <v>278</v>
      </c>
      <c r="B1359" s="16" t="s">
        <v>339</v>
      </c>
      <c r="C1359" s="17" t="s">
        <v>347</v>
      </c>
      <c r="D1359" s="17">
        <v>9</v>
      </c>
      <c r="E1359" s="17" t="s">
        <v>13</v>
      </c>
      <c r="F1359" s="18" t="s">
        <v>131</v>
      </c>
      <c r="G1359" s="14">
        <v>13900</v>
      </c>
      <c r="H1359" s="14">
        <v>13900</v>
      </c>
    </row>
    <row r="1360" spans="1:8" x14ac:dyDescent="0.3">
      <c r="A1360" s="15" t="s">
        <v>278</v>
      </c>
      <c r="B1360" s="16" t="s">
        <v>339</v>
      </c>
      <c r="C1360" s="17" t="s">
        <v>348</v>
      </c>
      <c r="D1360" s="17">
        <v>5</v>
      </c>
      <c r="E1360" s="17" t="s">
        <v>13</v>
      </c>
      <c r="F1360" s="18" t="s">
        <v>131</v>
      </c>
      <c r="G1360" s="14">
        <v>15900</v>
      </c>
      <c r="H1360" s="14">
        <v>15900</v>
      </c>
    </row>
    <row r="1361" spans="1:8" x14ac:dyDescent="0.3">
      <c r="A1361" s="15" t="s">
        <v>278</v>
      </c>
      <c r="B1361" s="16" t="s">
        <v>339</v>
      </c>
      <c r="C1361" s="17" t="s">
        <v>348</v>
      </c>
      <c r="D1361" s="17">
        <v>6</v>
      </c>
      <c r="E1361" s="17" t="s">
        <v>13</v>
      </c>
      <c r="F1361" s="18" t="s">
        <v>131</v>
      </c>
      <c r="G1361" s="14">
        <v>14900</v>
      </c>
      <c r="H1361" s="14">
        <v>14900</v>
      </c>
    </row>
    <row r="1362" spans="1:8" x14ac:dyDescent="0.3">
      <c r="A1362" s="15" t="s">
        <v>278</v>
      </c>
      <c r="B1362" s="16" t="s">
        <v>339</v>
      </c>
      <c r="C1362" s="17" t="s">
        <v>348</v>
      </c>
      <c r="D1362" s="17">
        <v>7</v>
      </c>
      <c r="E1362" s="17" t="s">
        <v>13</v>
      </c>
      <c r="F1362" s="18" t="s">
        <v>131</v>
      </c>
      <c r="G1362" s="14">
        <v>13900</v>
      </c>
      <c r="H1362" s="14">
        <v>13900</v>
      </c>
    </row>
    <row r="1363" spans="1:8" x14ac:dyDescent="0.3">
      <c r="A1363" s="15" t="s">
        <v>278</v>
      </c>
      <c r="B1363" s="16" t="s">
        <v>339</v>
      </c>
      <c r="C1363" s="17" t="s">
        <v>348</v>
      </c>
      <c r="D1363" s="17">
        <v>9</v>
      </c>
      <c r="E1363" s="17" t="s">
        <v>13</v>
      </c>
      <c r="F1363" s="18" t="s">
        <v>131</v>
      </c>
      <c r="G1363" s="14">
        <v>12900</v>
      </c>
      <c r="H1363" s="14">
        <v>12900</v>
      </c>
    </row>
    <row r="1364" spans="1:8" x14ac:dyDescent="0.3">
      <c r="A1364" s="15" t="s">
        <v>278</v>
      </c>
      <c r="B1364" s="16" t="s">
        <v>339</v>
      </c>
      <c r="C1364" s="17" t="s">
        <v>349</v>
      </c>
      <c r="D1364" s="17">
        <v>5</v>
      </c>
      <c r="E1364" s="17" t="s">
        <v>13</v>
      </c>
      <c r="F1364" s="18" t="s">
        <v>131</v>
      </c>
      <c r="G1364" s="14">
        <v>15900</v>
      </c>
      <c r="H1364" s="14">
        <v>15900</v>
      </c>
    </row>
    <row r="1365" spans="1:8" x14ac:dyDescent="0.3">
      <c r="A1365" s="15" t="s">
        <v>278</v>
      </c>
      <c r="B1365" s="16" t="s">
        <v>339</v>
      </c>
      <c r="C1365" s="17" t="s">
        <v>349</v>
      </c>
      <c r="D1365" s="17">
        <v>6</v>
      </c>
      <c r="E1365" s="17" t="s">
        <v>13</v>
      </c>
      <c r="F1365" s="18" t="s">
        <v>131</v>
      </c>
      <c r="G1365" s="14">
        <v>14900</v>
      </c>
      <c r="H1365" s="14">
        <v>14900</v>
      </c>
    </row>
    <row r="1366" spans="1:8" x14ac:dyDescent="0.3">
      <c r="A1366" s="15" t="s">
        <v>278</v>
      </c>
      <c r="B1366" s="16" t="s">
        <v>339</v>
      </c>
      <c r="C1366" s="17" t="s">
        <v>349</v>
      </c>
      <c r="D1366" s="17">
        <v>7</v>
      </c>
      <c r="E1366" s="17" t="s">
        <v>13</v>
      </c>
      <c r="F1366" s="18" t="s">
        <v>131</v>
      </c>
      <c r="G1366" s="14">
        <v>13900</v>
      </c>
      <c r="H1366" s="14">
        <v>13900</v>
      </c>
    </row>
    <row r="1367" spans="1:8" x14ac:dyDescent="0.3">
      <c r="A1367" s="15" t="s">
        <v>278</v>
      </c>
      <c r="B1367" s="16" t="s">
        <v>339</v>
      </c>
      <c r="C1367" s="17" t="s">
        <v>349</v>
      </c>
      <c r="D1367" s="17">
        <v>9</v>
      </c>
      <c r="E1367" s="17" t="s">
        <v>13</v>
      </c>
      <c r="F1367" s="18" t="s">
        <v>131</v>
      </c>
      <c r="G1367" s="14">
        <v>12900</v>
      </c>
      <c r="H1367" s="14">
        <v>12900</v>
      </c>
    </row>
    <row r="1368" spans="1:8" x14ac:dyDescent="0.3">
      <c r="A1368" s="15" t="s">
        <v>278</v>
      </c>
      <c r="B1368" s="16" t="s">
        <v>339</v>
      </c>
      <c r="C1368" s="17" t="s">
        <v>350</v>
      </c>
      <c r="D1368" s="17">
        <v>5</v>
      </c>
      <c r="E1368" s="17" t="s">
        <v>13</v>
      </c>
      <c r="F1368" s="18" t="s">
        <v>131</v>
      </c>
      <c r="G1368" s="14">
        <v>15900</v>
      </c>
      <c r="H1368" s="14">
        <v>15900</v>
      </c>
    </row>
    <row r="1369" spans="1:8" x14ac:dyDescent="0.3">
      <c r="A1369" s="15" t="s">
        <v>278</v>
      </c>
      <c r="B1369" s="16" t="s">
        <v>339</v>
      </c>
      <c r="C1369" s="17" t="s">
        <v>350</v>
      </c>
      <c r="D1369" s="17">
        <v>7</v>
      </c>
      <c r="E1369" s="17" t="s">
        <v>13</v>
      </c>
      <c r="F1369" s="18" t="s">
        <v>131</v>
      </c>
      <c r="G1369" s="14">
        <v>13900</v>
      </c>
      <c r="H1369" s="14">
        <v>13900</v>
      </c>
    </row>
    <row r="1370" spans="1:8" x14ac:dyDescent="0.3">
      <c r="A1370" s="15" t="s">
        <v>278</v>
      </c>
      <c r="B1370" s="16" t="s">
        <v>339</v>
      </c>
      <c r="C1370" s="17" t="s">
        <v>350</v>
      </c>
      <c r="D1370" s="17">
        <v>9</v>
      </c>
      <c r="E1370" s="17" t="s">
        <v>13</v>
      </c>
      <c r="F1370" s="18" t="s">
        <v>131</v>
      </c>
      <c r="G1370" s="14">
        <v>12900</v>
      </c>
      <c r="H1370" s="14">
        <v>12900</v>
      </c>
    </row>
    <row r="1371" spans="1:8" x14ac:dyDescent="0.3">
      <c r="A1371" s="15" t="s">
        <v>278</v>
      </c>
      <c r="B1371" s="16" t="s">
        <v>351</v>
      </c>
      <c r="C1371" s="17" t="s">
        <v>352</v>
      </c>
      <c r="D1371" s="17">
        <v>5</v>
      </c>
      <c r="E1371" s="17" t="s">
        <v>13</v>
      </c>
      <c r="F1371" s="18" t="s">
        <v>131</v>
      </c>
      <c r="G1371" s="14">
        <v>35900</v>
      </c>
      <c r="H1371" s="14">
        <v>35900</v>
      </c>
    </row>
    <row r="1372" spans="1:8" x14ac:dyDescent="0.3">
      <c r="A1372" s="15" t="s">
        <v>278</v>
      </c>
      <c r="B1372" s="16" t="s">
        <v>351</v>
      </c>
      <c r="C1372" s="17" t="s">
        <v>352</v>
      </c>
      <c r="D1372" s="17">
        <v>6</v>
      </c>
      <c r="E1372" s="17" t="s">
        <v>13</v>
      </c>
      <c r="F1372" s="18" t="s">
        <v>131</v>
      </c>
      <c r="G1372" s="14">
        <v>30900</v>
      </c>
      <c r="H1372" s="14">
        <v>30900</v>
      </c>
    </row>
    <row r="1373" spans="1:8" x14ac:dyDescent="0.3">
      <c r="A1373" s="15" t="s">
        <v>278</v>
      </c>
      <c r="B1373" s="16" t="s">
        <v>351</v>
      </c>
      <c r="C1373" s="17" t="s">
        <v>352</v>
      </c>
      <c r="D1373" s="17">
        <v>7</v>
      </c>
      <c r="E1373" s="17" t="s">
        <v>13</v>
      </c>
      <c r="F1373" s="18" t="s">
        <v>131</v>
      </c>
      <c r="G1373" s="14">
        <v>25900</v>
      </c>
      <c r="H1373" s="14">
        <v>25900</v>
      </c>
    </row>
    <row r="1374" spans="1:8" x14ac:dyDescent="0.3">
      <c r="A1374" s="15" t="s">
        <v>278</v>
      </c>
      <c r="B1374" s="16" t="s">
        <v>351</v>
      </c>
      <c r="C1374" s="17" t="s">
        <v>353</v>
      </c>
      <c r="D1374" s="17">
        <v>5</v>
      </c>
      <c r="E1374" s="17" t="s">
        <v>13</v>
      </c>
      <c r="F1374" s="18" t="s">
        <v>131</v>
      </c>
      <c r="G1374" s="14">
        <v>35900</v>
      </c>
      <c r="H1374" s="14">
        <v>35900</v>
      </c>
    </row>
    <row r="1375" spans="1:8" x14ac:dyDescent="0.3">
      <c r="A1375" s="15" t="s">
        <v>278</v>
      </c>
      <c r="B1375" s="16" t="s">
        <v>351</v>
      </c>
      <c r="C1375" s="17" t="s">
        <v>353</v>
      </c>
      <c r="D1375" s="17">
        <v>6</v>
      </c>
      <c r="E1375" s="17" t="s">
        <v>13</v>
      </c>
      <c r="F1375" s="18" t="s">
        <v>131</v>
      </c>
      <c r="G1375" s="14">
        <v>30900</v>
      </c>
      <c r="H1375" s="14">
        <v>30900</v>
      </c>
    </row>
    <row r="1376" spans="1:8" x14ac:dyDescent="0.3">
      <c r="A1376" s="15" t="s">
        <v>278</v>
      </c>
      <c r="B1376" s="16" t="s">
        <v>351</v>
      </c>
      <c r="C1376" s="17" t="s">
        <v>353</v>
      </c>
      <c r="D1376" s="17">
        <v>7</v>
      </c>
      <c r="E1376" s="17" t="s">
        <v>13</v>
      </c>
      <c r="F1376" s="18" t="s">
        <v>131</v>
      </c>
      <c r="G1376" s="14">
        <v>25900</v>
      </c>
      <c r="H1376" s="14">
        <v>25900</v>
      </c>
    </row>
    <row r="1377" spans="1:8" x14ac:dyDescent="0.3">
      <c r="A1377" s="15" t="s">
        <v>278</v>
      </c>
      <c r="B1377" s="16" t="s">
        <v>351</v>
      </c>
      <c r="C1377" s="17" t="s">
        <v>354</v>
      </c>
      <c r="D1377" s="17">
        <v>5</v>
      </c>
      <c r="E1377" s="17" t="s">
        <v>13</v>
      </c>
      <c r="F1377" s="18" t="s">
        <v>131</v>
      </c>
      <c r="G1377" s="14">
        <v>32900</v>
      </c>
      <c r="H1377" s="14">
        <v>32900</v>
      </c>
    </row>
    <row r="1378" spans="1:8" x14ac:dyDescent="0.3">
      <c r="A1378" s="15" t="s">
        <v>278</v>
      </c>
      <c r="B1378" s="16" t="s">
        <v>351</v>
      </c>
      <c r="C1378" s="17" t="s">
        <v>354</v>
      </c>
      <c r="D1378" s="17">
        <v>6</v>
      </c>
      <c r="E1378" s="17" t="s">
        <v>13</v>
      </c>
      <c r="F1378" s="18" t="s">
        <v>131</v>
      </c>
      <c r="G1378" s="14">
        <v>28900</v>
      </c>
      <c r="H1378" s="14">
        <v>28900</v>
      </c>
    </row>
    <row r="1379" spans="1:8" x14ac:dyDescent="0.3">
      <c r="A1379" s="15" t="s">
        <v>278</v>
      </c>
      <c r="B1379" s="16" t="s">
        <v>351</v>
      </c>
      <c r="C1379" s="17" t="s">
        <v>354</v>
      </c>
      <c r="D1379" s="17">
        <v>7</v>
      </c>
      <c r="E1379" s="17" t="s">
        <v>13</v>
      </c>
      <c r="F1379" s="18" t="s">
        <v>131</v>
      </c>
      <c r="G1379" s="14">
        <v>24900</v>
      </c>
      <c r="H1379" s="14">
        <v>24900</v>
      </c>
    </row>
    <row r="1380" spans="1:8" x14ac:dyDescent="0.3">
      <c r="A1380" s="15" t="s">
        <v>278</v>
      </c>
      <c r="B1380" s="16" t="s">
        <v>351</v>
      </c>
      <c r="C1380" s="17" t="s">
        <v>355</v>
      </c>
      <c r="D1380" s="17">
        <v>5</v>
      </c>
      <c r="E1380" s="17" t="s">
        <v>13</v>
      </c>
      <c r="F1380" s="18" t="s">
        <v>131</v>
      </c>
      <c r="G1380" s="14">
        <v>32900</v>
      </c>
      <c r="H1380" s="14">
        <v>32900</v>
      </c>
    </row>
    <row r="1381" spans="1:8" x14ac:dyDescent="0.3">
      <c r="A1381" s="15" t="s">
        <v>278</v>
      </c>
      <c r="B1381" s="16" t="s">
        <v>351</v>
      </c>
      <c r="C1381" s="17" t="s">
        <v>355</v>
      </c>
      <c r="D1381" s="17">
        <v>6</v>
      </c>
      <c r="E1381" s="17" t="s">
        <v>13</v>
      </c>
      <c r="F1381" s="18" t="s">
        <v>131</v>
      </c>
      <c r="G1381" s="14">
        <v>28900</v>
      </c>
      <c r="H1381" s="14">
        <v>28900</v>
      </c>
    </row>
    <row r="1382" spans="1:8" x14ac:dyDescent="0.3">
      <c r="A1382" s="10" t="s">
        <v>278</v>
      </c>
      <c r="B1382" s="11" t="s">
        <v>351</v>
      </c>
      <c r="C1382" s="17" t="s">
        <v>355</v>
      </c>
      <c r="D1382" s="12">
        <v>7</v>
      </c>
      <c r="E1382" s="12" t="s">
        <v>13</v>
      </c>
      <c r="F1382" s="13" t="s">
        <v>131</v>
      </c>
      <c r="G1382" s="14">
        <v>24900</v>
      </c>
      <c r="H1382" s="14">
        <v>24900</v>
      </c>
    </row>
    <row r="1383" spans="1:8" x14ac:dyDescent="0.3">
      <c r="A1383" s="15" t="s">
        <v>356</v>
      </c>
      <c r="B1383" s="16" t="s">
        <v>357</v>
      </c>
      <c r="C1383" s="17" t="s">
        <v>358</v>
      </c>
      <c r="D1383" s="17">
        <v>5</v>
      </c>
      <c r="E1383" s="17" t="s">
        <v>13</v>
      </c>
      <c r="F1383" s="18" t="s">
        <v>173</v>
      </c>
      <c r="G1383" s="14">
        <v>34900</v>
      </c>
      <c r="H1383" s="14">
        <v>34900</v>
      </c>
    </row>
    <row r="1384" spans="1:8" x14ac:dyDescent="0.3">
      <c r="A1384" s="15" t="s">
        <v>356</v>
      </c>
      <c r="B1384" s="16" t="s">
        <v>357</v>
      </c>
      <c r="C1384" s="17" t="s">
        <v>358</v>
      </c>
      <c r="D1384" s="17">
        <v>6</v>
      </c>
      <c r="E1384" s="17" t="s">
        <v>13</v>
      </c>
      <c r="F1384" s="18" t="s">
        <v>173</v>
      </c>
      <c r="G1384" s="14">
        <v>30900</v>
      </c>
      <c r="H1384" s="14">
        <v>30900</v>
      </c>
    </row>
    <row r="1385" spans="1:8" x14ac:dyDescent="0.3">
      <c r="A1385" s="15" t="s">
        <v>356</v>
      </c>
      <c r="B1385" s="16" t="s">
        <v>357</v>
      </c>
      <c r="C1385" s="17" t="s">
        <v>358</v>
      </c>
      <c r="D1385" s="17">
        <v>7</v>
      </c>
      <c r="E1385" s="17" t="s">
        <v>13</v>
      </c>
      <c r="F1385" s="18" t="s">
        <v>173</v>
      </c>
      <c r="G1385" s="14">
        <v>27900</v>
      </c>
      <c r="H1385" s="14">
        <v>27900</v>
      </c>
    </row>
    <row r="1386" spans="1:8" x14ac:dyDescent="0.3">
      <c r="A1386" s="15" t="s">
        <v>356</v>
      </c>
      <c r="B1386" s="16" t="s">
        <v>357</v>
      </c>
      <c r="C1386" s="17" t="s">
        <v>358</v>
      </c>
      <c r="D1386" s="17">
        <v>5</v>
      </c>
      <c r="E1386" s="17" t="s">
        <v>13</v>
      </c>
      <c r="F1386" s="18" t="s">
        <v>131</v>
      </c>
      <c r="G1386" s="14">
        <v>29900</v>
      </c>
      <c r="H1386" s="14">
        <v>29900</v>
      </c>
    </row>
    <row r="1387" spans="1:8" x14ac:dyDescent="0.3">
      <c r="A1387" s="15" t="s">
        <v>356</v>
      </c>
      <c r="B1387" s="16" t="s">
        <v>357</v>
      </c>
      <c r="C1387" s="17" t="s">
        <v>358</v>
      </c>
      <c r="D1387" s="17">
        <v>6</v>
      </c>
      <c r="E1387" s="17" t="s">
        <v>13</v>
      </c>
      <c r="F1387" s="18" t="s">
        <v>131</v>
      </c>
      <c r="G1387" s="14">
        <v>25900</v>
      </c>
      <c r="H1387" s="14">
        <v>25900</v>
      </c>
    </row>
    <row r="1388" spans="1:8" x14ac:dyDescent="0.3">
      <c r="A1388" s="15" t="s">
        <v>356</v>
      </c>
      <c r="B1388" s="16" t="s">
        <v>357</v>
      </c>
      <c r="C1388" s="17" t="s">
        <v>358</v>
      </c>
      <c r="D1388" s="17">
        <v>7</v>
      </c>
      <c r="E1388" s="17" t="s">
        <v>13</v>
      </c>
      <c r="F1388" s="18" t="s">
        <v>131</v>
      </c>
      <c r="G1388" s="14">
        <v>22900</v>
      </c>
      <c r="H1388" s="14">
        <v>22900</v>
      </c>
    </row>
    <row r="1389" spans="1:8" x14ac:dyDescent="0.3">
      <c r="A1389" s="15" t="s">
        <v>356</v>
      </c>
      <c r="B1389" s="16" t="s">
        <v>359</v>
      </c>
      <c r="C1389" s="17" t="s">
        <v>360</v>
      </c>
      <c r="D1389" s="17">
        <v>5</v>
      </c>
      <c r="E1389" s="17" t="s">
        <v>13</v>
      </c>
      <c r="F1389" s="18" t="s">
        <v>173</v>
      </c>
      <c r="G1389" s="14">
        <v>49900</v>
      </c>
      <c r="H1389" s="14">
        <v>49900</v>
      </c>
    </row>
    <row r="1390" spans="1:8" x14ac:dyDescent="0.3">
      <c r="A1390" s="15" t="s">
        <v>356</v>
      </c>
      <c r="B1390" s="16" t="s">
        <v>359</v>
      </c>
      <c r="C1390" s="17" t="s">
        <v>360</v>
      </c>
      <c r="D1390" s="17">
        <v>6</v>
      </c>
      <c r="E1390" s="17" t="s">
        <v>13</v>
      </c>
      <c r="F1390" s="18" t="s">
        <v>173</v>
      </c>
      <c r="G1390" s="14">
        <v>44900</v>
      </c>
      <c r="H1390" s="14">
        <v>44900</v>
      </c>
    </row>
    <row r="1391" spans="1:8" x14ac:dyDescent="0.3">
      <c r="A1391" s="15" t="s">
        <v>356</v>
      </c>
      <c r="B1391" s="16" t="s">
        <v>359</v>
      </c>
      <c r="C1391" s="17" t="s">
        <v>360</v>
      </c>
      <c r="D1391" s="17">
        <v>7</v>
      </c>
      <c r="E1391" s="17" t="s">
        <v>13</v>
      </c>
      <c r="F1391" s="18" t="s">
        <v>173</v>
      </c>
      <c r="G1391" s="14">
        <v>39900</v>
      </c>
      <c r="H1391" s="14">
        <v>39900</v>
      </c>
    </row>
    <row r="1392" spans="1:8" x14ac:dyDescent="0.3">
      <c r="A1392" s="15" t="s">
        <v>356</v>
      </c>
      <c r="B1392" s="16" t="s">
        <v>359</v>
      </c>
      <c r="C1392" s="17" t="s">
        <v>360</v>
      </c>
      <c r="D1392" s="17">
        <v>5</v>
      </c>
      <c r="E1392" s="17" t="s">
        <v>13</v>
      </c>
      <c r="F1392" s="18" t="s">
        <v>131</v>
      </c>
      <c r="G1392" s="14">
        <v>44900</v>
      </c>
      <c r="H1392" s="14">
        <v>44900</v>
      </c>
    </row>
    <row r="1393" spans="1:8" x14ac:dyDescent="0.3">
      <c r="A1393" s="15" t="s">
        <v>356</v>
      </c>
      <c r="B1393" s="16" t="s">
        <v>359</v>
      </c>
      <c r="C1393" s="17" t="s">
        <v>360</v>
      </c>
      <c r="D1393" s="17">
        <v>6</v>
      </c>
      <c r="E1393" s="17" t="s">
        <v>13</v>
      </c>
      <c r="F1393" s="18" t="s">
        <v>131</v>
      </c>
      <c r="G1393" s="14">
        <v>39900</v>
      </c>
      <c r="H1393" s="14">
        <v>39900</v>
      </c>
    </row>
    <row r="1394" spans="1:8" x14ac:dyDescent="0.3">
      <c r="A1394" s="15" t="s">
        <v>356</v>
      </c>
      <c r="B1394" s="16" t="s">
        <v>359</v>
      </c>
      <c r="C1394" s="17" t="s">
        <v>360</v>
      </c>
      <c r="D1394" s="17">
        <v>7</v>
      </c>
      <c r="E1394" s="17" t="s">
        <v>13</v>
      </c>
      <c r="F1394" s="18" t="s">
        <v>131</v>
      </c>
      <c r="G1394" s="14">
        <v>34900</v>
      </c>
      <c r="H1394" s="14">
        <v>34900</v>
      </c>
    </row>
    <row r="1395" spans="1:8" x14ac:dyDescent="0.3">
      <c r="A1395" s="15" t="s">
        <v>356</v>
      </c>
      <c r="B1395" s="16" t="s">
        <v>359</v>
      </c>
      <c r="C1395" s="17" t="s">
        <v>361</v>
      </c>
      <c r="D1395" s="17">
        <v>5</v>
      </c>
      <c r="E1395" s="17" t="s">
        <v>13</v>
      </c>
      <c r="F1395" s="18" t="s">
        <v>173</v>
      </c>
      <c r="G1395" s="14">
        <v>86900</v>
      </c>
      <c r="H1395" s="14">
        <v>86900</v>
      </c>
    </row>
    <row r="1396" spans="1:8" x14ac:dyDescent="0.3">
      <c r="A1396" s="15" t="s">
        <v>356</v>
      </c>
      <c r="B1396" s="16" t="s">
        <v>359</v>
      </c>
      <c r="C1396" s="17" t="s">
        <v>361</v>
      </c>
      <c r="D1396" s="17">
        <v>6</v>
      </c>
      <c r="E1396" s="17" t="s">
        <v>13</v>
      </c>
      <c r="F1396" s="18" t="s">
        <v>173</v>
      </c>
      <c r="G1396" s="14">
        <v>78900</v>
      </c>
      <c r="H1396" s="14">
        <v>78900</v>
      </c>
    </row>
    <row r="1397" spans="1:8" x14ac:dyDescent="0.3">
      <c r="A1397" s="15" t="s">
        <v>356</v>
      </c>
      <c r="B1397" s="16" t="s">
        <v>359</v>
      </c>
      <c r="C1397" s="17" t="s">
        <v>361</v>
      </c>
      <c r="D1397" s="17">
        <v>7</v>
      </c>
      <c r="E1397" s="17" t="s">
        <v>13</v>
      </c>
      <c r="F1397" s="18" t="s">
        <v>173</v>
      </c>
      <c r="G1397" s="14">
        <v>70900</v>
      </c>
      <c r="H1397" s="14">
        <v>70900</v>
      </c>
    </row>
    <row r="1398" spans="1:8" x14ac:dyDescent="0.3">
      <c r="A1398" s="15" t="s">
        <v>356</v>
      </c>
      <c r="B1398" s="16" t="s">
        <v>359</v>
      </c>
      <c r="C1398" s="17" t="s">
        <v>361</v>
      </c>
      <c r="D1398" s="17">
        <v>5</v>
      </c>
      <c r="E1398" s="17" t="s">
        <v>13</v>
      </c>
      <c r="F1398" s="18" t="s">
        <v>131</v>
      </c>
      <c r="G1398" s="14">
        <v>78900</v>
      </c>
      <c r="H1398" s="14">
        <v>78900</v>
      </c>
    </row>
    <row r="1399" spans="1:8" x14ac:dyDescent="0.3">
      <c r="A1399" s="15" t="s">
        <v>356</v>
      </c>
      <c r="B1399" s="16" t="s">
        <v>359</v>
      </c>
      <c r="C1399" s="17" t="s">
        <v>361</v>
      </c>
      <c r="D1399" s="17">
        <v>6</v>
      </c>
      <c r="E1399" s="17" t="s">
        <v>13</v>
      </c>
      <c r="F1399" s="18" t="s">
        <v>131</v>
      </c>
      <c r="G1399" s="14">
        <v>70900</v>
      </c>
      <c r="H1399" s="14">
        <v>70900</v>
      </c>
    </row>
    <row r="1400" spans="1:8" x14ac:dyDescent="0.3">
      <c r="A1400" s="15" t="s">
        <v>356</v>
      </c>
      <c r="B1400" s="16" t="s">
        <v>359</v>
      </c>
      <c r="C1400" s="17" t="s">
        <v>361</v>
      </c>
      <c r="D1400" s="17">
        <v>7</v>
      </c>
      <c r="E1400" s="17" t="s">
        <v>13</v>
      </c>
      <c r="F1400" s="18" t="s">
        <v>131</v>
      </c>
      <c r="G1400" s="14">
        <v>62900</v>
      </c>
      <c r="H1400" s="14">
        <v>62900</v>
      </c>
    </row>
    <row r="1401" spans="1:8" x14ac:dyDescent="0.3">
      <c r="A1401" s="15" t="s">
        <v>356</v>
      </c>
      <c r="B1401" s="16" t="s">
        <v>362</v>
      </c>
      <c r="C1401" s="17" t="s">
        <v>363</v>
      </c>
      <c r="D1401" s="17">
        <v>5</v>
      </c>
      <c r="E1401" s="17" t="s">
        <v>13</v>
      </c>
      <c r="F1401" s="18" t="s">
        <v>173</v>
      </c>
      <c r="G1401" s="14">
        <v>22900</v>
      </c>
      <c r="H1401" s="14">
        <v>22900</v>
      </c>
    </row>
    <row r="1402" spans="1:8" x14ac:dyDescent="0.3">
      <c r="A1402" s="15" t="s">
        <v>356</v>
      </c>
      <c r="B1402" s="16" t="s">
        <v>362</v>
      </c>
      <c r="C1402" s="17" t="s">
        <v>363</v>
      </c>
      <c r="D1402" s="17">
        <v>6</v>
      </c>
      <c r="E1402" s="17" t="s">
        <v>13</v>
      </c>
      <c r="F1402" s="18" t="s">
        <v>173</v>
      </c>
      <c r="G1402" s="14">
        <v>20900</v>
      </c>
      <c r="H1402" s="14">
        <v>20900</v>
      </c>
    </row>
    <row r="1403" spans="1:8" x14ac:dyDescent="0.3">
      <c r="A1403" s="15" t="s">
        <v>356</v>
      </c>
      <c r="B1403" s="16" t="s">
        <v>362</v>
      </c>
      <c r="C1403" s="17" t="s">
        <v>363</v>
      </c>
      <c r="D1403" s="17">
        <v>7</v>
      </c>
      <c r="E1403" s="17" t="s">
        <v>13</v>
      </c>
      <c r="F1403" s="18" t="s">
        <v>173</v>
      </c>
      <c r="G1403" s="14">
        <v>19400</v>
      </c>
      <c r="H1403" s="14">
        <v>19400</v>
      </c>
    </row>
    <row r="1404" spans="1:8" x14ac:dyDescent="0.3">
      <c r="A1404" s="15" t="s">
        <v>356</v>
      </c>
      <c r="B1404" s="16" t="s">
        <v>362</v>
      </c>
      <c r="C1404" s="17" t="s">
        <v>363</v>
      </c>
      <c r="D1404" s="17">
        <v>5</v>
      </c>
      <c r="E1404" s="17" t="s">
        <v>13</v>
      </c>
      <c r="F1404" s="18" t="s">
        <v>131</v>
      </c>
      <c r="G1404" s="14">
        <v>19900</v>
      </c>
      <c r="H1404" s="14">
        <v>19900</v>
      </c>
    </row>
    <row r="1405" spans="1:8" x14ac:dyDescent="0.3">
      <c r="A1405" s="15" t="s">
        <v>356</v>
      </c>
      <c r="B1405" s="16" t="s">
        <v>362</v>
      </c>
      <c r="C1405" s="17" t="s">
        <v>363</v>
      </c>
      <c r="D1405" s="17">
        <v>6</v>
      </c>
      <c r="E1405" s="17" t="s">
        <v>13</v>
      </c>
      <c r="F1405" s="18" t="s">
        <v>131</v>
      </c>
      <c r="G1405" s="14">
        <v>17900</v>
      </c>
      <c r="H1405" s="14">
        <v>17900</v>
      </c>
    </row>
    <row r="1406" spans="1:8" x14ac:dyDescent="0.3">
      <c r="A1406" s="15" t="s">
        <v>356</v>
      </c>
      <c r="B1406" s="16" t="s">
        <v>362</v>
      </c>
      <c r="C1406" s="17" t="s">
        <v>363</v>
      </c>
      <c r="D1406" s="17">
        <v>7</v>
      </c>
      <c r="E1406" s="17" t="s">
        <v>13</v>
      </c>
      <c r="F1406" s="18" t="s">
        <v>131</v>
      </c>
      <c r="G1406" s="14">
        <v>16400</v>
      </c>
      <c r="H1406" s="14">
        <v>16400</v>
      </c>
    </row>
    <row r="1407" spans="1:8" x14ac:dyDescent="0.3">
      <c r="A1407" s="15" t="s">
        <v>356</v>
      </c>
      <c r="B1407" s="16" t="s">
        <v>364</v>
      </c>
      <c r="C1407" s="17" t="s">
        <v>365</v>
      </c>
      <c r="D1407" s="17">
        <v>5</v>
      </c>
      <c r="E1407" s="17" t="s">
        <v>13</v>
      </c>
      <c r="F1407" s="18" t="s">
        <v>173</v>
      </c>
      <c r="G1407" s="14">
        <v>19400</v>
      </c>
      <c r="H1407" s="14">
        <v>19400</v>
      </c>
    </row>
    <row r="1408" spans="1:8" x14ac:dyDescent="0.3">
      <c r="A1408" s="15" t="s">
        <v>356</v>
      </c>
      <c r="B1408" s="16" t="s">
        <v>364</v>
      </c>
      <c r="C1408" s="17" t="s">
        <v>365</v>
      </c>
      <c r="D1408" s="17">
        <v>6</v>
      </c>
      <c r="E1408" s="17" t="s">
        <v>13</v>
      </c>
      <c r="F1408" s="18" t="s">
        <v>173</v>
      </c>
      <c r="G1408" s="14">
        <v>17400</v>
      </c>
      <c r="H1408" s="14">
        <v>17400</v>
      </c>
    </row>
    <row r="1409" spans="1:8" x14ac:dyDescent="0.3">
      <c r="A1409" s="15" t="s">
        <v>356</v>
      </c>
      <c r="B1409" s="16" t="s">
        <v>364</v>
      </c>
      <c r="C1409" s="17" t="s">
        <v>365</v>
      </c>
      <c r="D1409" s="17">
        <v>7</v>
      </c>
      <c r="E1409" s="17" t="s">
        <v>13</v>
      </c>
      <c r="F1409" s="18" t="s">
        <v>173</v>
      </c>
      <c r="G1409" s="14">
        <v>15900</v>
      </c>
      <c r="H1409" s="14">
        <v>15900</v>
      </c>
    </row>
    <row r="1410" spans="1:8" x14ac:dyDescent="0.3">
      <c r="A1410" s="15" t="s">
        <v>356</v>
      </c>
      <c r="B1410" s="16" t="s">
        <v>364</v>
      </c>
      <c r="C1410" s="17" t="s">
        <v>365</v>
      </c>
      <c r="D1410" s="17">
        <v>5</v>
      </c>
      <c r="E1410" s="17" t="s">
        <v>13</v>
      </c>
      <c r="F1410" s="18" t="s">
        <v>131</v>
      </c>
      <c r="G1410" s="14">
        <v>16400</v>
      </c>
      <c r="H1410" s="14">
        <v>16400</v>
      </c>
    </row>
    <row r="1411" spans="1:8" x14ac:dyDescent="0.3">
      <c r="A1411" s="15" t="s">
        <v>356</v>
      </c>
      <c r="B1411" s="16" t="s">
        <v>364</v>
      </c>
      <c r="C1411" s="17" t="s">
        <v>365</v>
      </c>
      <c r="D1411" s="17">
        <v>6</v>
      </c>
      <c r="E1411" s="17" t="s">
        <v>13</v>
      </c>
      <c r="F1411" s="18" t="s">
        <v>131</v>
      </c>
      <c r="G1411" s="14">
        <v>14400</v>
      </c>
      <c r="H1411" s="14">
        <v>14400</v>
      </c>
    </row>
    <row r="1412" spans="1:8" x14ac:dyDescent="0.3">
      <c r="A1412" s="15" t="s">
        <v>356</v>
      </c>
      <c r="B1412" s="16" t="s">
        <v>364</v>
      </c>
      <c r="C1412" s="17" t="s">
        <v>365</v>
      </c>
      <c r="D1412" s="17">
        <v>7</v>
      </c>
      <c r="E1412" s="17" t="s">
        <v>13</v>
      </c>
      <c r="F1412" s="18" t="s">
        <v>131</v>
      </c>
      <c r="G1412" s="14">
        <v>12900</v>
      </c>
      <c r="H1412" s="14">
        <v>12900</v>
      </c>
    </row>
    <row r="1413" spans="1:8" x14ac:dyDescent="0.3">
      <c r="A1413" s="15" t="s">
        <v>356</v>
      </c>
      <c r="B1413" s="16" t="s">
        <v>366</v>
      </c>
      <c r="C1413" s="17" t="s">
        <v>367</v>
      </c>
      <c r="D1413" s="17">
        <v>5</v>
      </c>
      <c r="E1413" s="17" t="s">
        <v>13</v>
      </c>
      <c r="F1413" s="18" t="s">
        <v>173</v>
      </c>
      <c r="G1413" s="14">
        <v>29900</v>
      </c>
      <c r="H1413" s="14">
        <v>29900</v>
      </c>
    </row>
    <row r="1414" spans="1:8" x14ac:dyDescent="0.3">
      <c r="A1414" s="15" t="s">
        <v>356</v>
      </c>
      <c r="B1414" s="16" t="s">
        <v>366</v>
      </c>
      <c r="C1414" s="17" t="s">
        <v>367</v>
      </c>
      <c r="D1414" s="17">
        <v>6</v>
      </c>
      <c r="E1414" s="17" t="s">
        <v>13</v>
      </c>
      <c r="F1414" s="18" t="s">
        <v>173</v>
      </c>
      <c r="G1414" s="14">
        <v>25900</v>
      </c>
      <c r="H1414" s="14">
        <v>25900</v>
      </c>
    </row>
    <row r="1415" spans="1:8" x14ac:dyDescent="0.3">
      <c r="A1415" s="15" t="s">
        <v>356</v>
      </c>
      <c r="B1415" s="16" t="s">
        <v>366</v>
      </c>
      <c r="C1415" s="17" t="s">
        <v>367</v>
      </c>
      <c r="D1415" s="17">
        <v>7</v>
      </c>
      <c r="E1415" s="17" t="s">
        <v>13</v>
      </c>
      <c r="F1415" s="18" t="s">
        <v>173</v>
      </c>
      <c r="G1415" s="14">
        <v>22900</v>
      </c>
      <c r="H1415" s="14">
        <v>22900</v>
      </c>
    </row>
    <row r="1416" spans="1:8" x14ac:dyDescent="0.3">
      <c r="A1416" s="15" t="s">
        <v>356</v>
      </c>
      <c r="B1416" s="16" t="s">
        <v>366</v>
      </c>
      <c r="C1416" s="17" t="s">
        <v>367</v>
      </c>
      <c r="D1416" s="17">
        <v>5</v>
      </c>
      <c r="E1416" s="17" t="s">
        <v>13</v>
      </c>
      <c r="F1416" s="18" t="s">
        <v>131</v>
      </c>
      <c r="G1416" s="14">
        <v>26900</v>
      </c>
      <c r="H1416" s="14">
        <v>26900</v>
      </c>
    </row>
    <row r="1417" spans="1:8" x14ac:dyDescent="0.3">
      <c r="A1417" s="15" t="s">
        <v>356</v>
      </c>
      <c r="B1417" s="16" t="s">
        <v>366</v>
      </c>
      <c r="C1417" s="17" t="s">
        <v>367</v>
      </c>
      <c r="D1417" s="17">
        <v>6</v>
      </c>
      <c r="E1417" s="17" t="s">
        <v>13</v>
      </c>
      <c r="F1417" s="18" t="s">
        <v>131</v>
      </c>
      <c r="G1417" s="14">
        <v>22900</v>
      </c>
      <c r="H1417" s="14">
        <v>22900</v>
      </c>
    </row>
    <row r="1418" spans="1:8" x14ac:dyDescent="0.3">
      <c r="A1418" s="15" t="s">
        <v>356</v>
      </c>
      <c r="B1418" s="16" t="s">
        <v>366</v>
      </c>
      <c r="C1418" s="17" t="s">
        <v>367</v>
      </c>
      <c r="D1418" s="17">
        <v>7</v>
      </c>
      <c r="E1418" s="17" t="s">
        <v>13</v>
      </c>
      <c r="F1418" s="18" t="s">
        <v>131</v>
      </c>
      <c r="G1418" s="14">
        <v>19900</v>
      </c>
      <c r="H1418" s="14">
        <v>19900</v>
      </c>
    </row>
    <row r="1419" spans="1:8" x14ac:dyDescent="0.3">
      <c r="A1419" s="15" t="s">
        <v>356</v>
      </c>
      <c r="B1419" s="16" t="s">
        <v>368</v>
      </c>
      <c r="C1419" s="17" t="s">
        <v>369</v>
      </c>
      <c r="D1419" s="17">
        <v>5</v>
      </c>
      <c r="E1419" s="17" t="s">
        <v>13</v>
      </c>
      <c r="F1419" s="18" t="s">
        <v>173</v>
      </c>
      <c r="G1419" s="14">
        <v>19900</v>
      </c>
      <c r="H1419" s="14">
        <v>19900</v>
      </c>
    </row>
    <row r="1420" spans="1:8" x14ac:dyDescent="0.3">
      <c r="A1420" s="15" t="s">
        <v>356</v>
      </c>
      <c r="B1420" s="16" t="s">
        <v>368</v>
      </c>
      <c r="C1420" s="17" t="s">
        <v>369</v>
      </c>
      <c r="D1420" s="17">
        <v>6</v>
      </c>
      <c r="E1420" s="17" t="s">
        <v>13</v>
      </c>
      <c r="F1420" s="18" t="s">
        <v>173</v>
      </c>
      <c r="G1420" s="14">
        <v>17900</v>
      </c>
      <c r="H1420" s="14">
        <v>17900</v>
      </c>
    </row>
    <row r="1421" spans="1:8" x14ac:dyDescent="0.3">
      <c r="A1421" s="15" t="s">
        <v>356</v>
      </c>
      <c r="B1421" s="16" t="s">
        <v>368</v>
      </c>
      <c r="C1421" s="17" t="s">
        <v>369</v>
      </c>
      <c r="D1421" s="17">
        <v>7</v>
      </c>
      <c r="E1421" s="17" t="s">
        <v>13</v>
      </c>
      <c r="F1421" s="18" t="s">
        <v>173</v>
      </c>
      <c r="G1421" s="14">
        <v>16400</v>
      </c>
      <c r="H1421" s="14">
        <v>16400</v>
      </c>
    </row>
    <row r="1422" spans="1:8" x14ac:dyDescent="0.3">
      <c r="A1422" s="15" t="s">
        <v>356</v>
      </c>
      <c r="B1422" s="16" t="s">
        <v>368</v>
      </c>
      <c r="C1422" s="17" t="s">
        <v>369</v>
      </c>
      <c r="D1422" s="17">
        <v>5</v>
      </c>
      <c r="E1422" s="17" t="s">
        <v>13</v>
      </c>
      <c r="F1422" s="18" t="s">
        <v>131</v>
      </c>
      <c r="G1422" s="14">
        <v>17900</v>
      </c>
      <c r="H1422" s="14">
        <v>17900</v>
      </c>
    </row>
    <row r="1423" spans="1:8" x14ac:dyDescent="0.3">
      <c r="A1423" s="15" t="s">
        <v>356</v>
      </c>
      <c r="B1423" s="16" t="s">
        <v>368</v>
      </c>
      <c r="C1423" s="17" t="s">
        <v>369</v>
      </c>
      <c r="D1423" s="17">
        <v>6</v>
      </c>
      <c r="E1423" s="17" t="s">
        <v>13</v>
      </c>
      <c r="F1423" s="18" t="s">
        <v>131</v>
      </c>
      <c r="G1423" s="14">
        <v>15900</v>
      </c>
      <c r="H1423" s="14">
        <v>15900</v>
      </c>
    </row>
    <row r="1424" spans="1:8" x14ac:dyDescent="0.3">
      <c r="A1424" s="15" t="s">
        <v>356</v>
      </c>
      <c r="B1424" s="16" t="s">
        <v>368</v>
      </c>
      <c r="C1424" s="17" t="s">
        <v>369</v>
      </c>
      <c r="D1424" s="17">
        <v>7</v>
      </c>
      <c r="E1424" s="17" t="s">
        <v>13</v>
      </c>
      <c r="F1424" s="18" t="s">
        <v>131</v>
      </c>
      <c r="G1424" s="14">
        <v>14400</v>
      </c>
      <c r="H1424" s="14">
        <v>14400</v>
      </c>
    </row>
    <row r="1425" spans="1:8" x14ac:dyDescent="0.3">
      <c r="A1425" s="15" t="s">
        <v>356</v>
      </c>
      <c r="B1425" s="16" t="s">
        <v>370</v>
      </c>
      <c r="C1425" s="17" t="s">
        <v>371</v>
      </c>
      <c r="D1425" s="17">
        <v>5</v>
      </c>
      <c r="E1425" s="17" t="s">
        <v>13</v>
      </c>
      <c r="F1425" s="18" t="s">
        <v>173</v>
      </c>
      <c r="G1425" s="14">
        <v>26900</v>
      </c>
      <c r="H1425" s="14">
        <v>26900</v>
      </c>
    </row>
    <row r="1426" spans="1:8" x14ac:dyDescent="0.3">
      <c r="A1426" s="15" t="s">
        <v>356</v>
      </c>
      <c r="B1426" s="16" t="s">
        <v>370</v>
      </c>
      <c r="C1426" s="17" t="s">
        <v>371</v>
      </c>
      <c r="D1426" s="17">
        <v>6</v>
      </c>
      <c r="E1426" s="17" t="s">
        <v>13</v>
      </c>
      <c r="F1426" s="18" t="s">
        <v>173</v>
      </c>
      <c r="G1426" s="14">
        <v>23900</v>
      </c>
      <c r="H1426" s="14">
        <v>23900</v>
      </c>
    </row>
    <row r="1427" spans="1:8" x14ac:dyDescent="0.3">
      <c r="A1427" s="15" t="s">
        <v>356</v>
      </c>
      <c r="B1427" s="16" t="s">
        <v>370</v>
      </c>
      <c r="C1427" s="17" t="s">
        <v>371</v>
      </c>
      <c r="D1427" s="17">
        <v>7</v>
      </c>
      <c r="E1427" s="17" t="s">
        <v>13</v>
      </c>
      <c r="F1427" s="18" t="s">
        <v>173</v>
      </c>
      <c r="G1427" s="14">
        <v>21900</v>
      </c>
      <c r="H1427" s="14">
        <v>21900</v>
      </c>
    </row>
    <row r="1428" spans="1:8" x14ac:dyDescent="0.3">
      <c r="A1428" s="15" t="s">
        <v>356</v>
      </c>
      <c r="B1428" s="16" t="s">
        <v>370</v>
      </c>
      <c r="C1428" s="17" t="s">
        <v>371</v>
      </c>
      <c r="D1428" s="17">
        <v>5</v>
      </c>
      <c r="E1428" s="17" t="s">
        <v>13</v>
      </c>
      <c r="F1428" s="18" t="s">
        <v>131</v>
      </c>
      <c r="G1428" s="14">
        <v>23900</v>
      </c>
      <c r="H1428" s="14">
        <v>23900</v>
      </c>
    </row>
    <row r="1429" spans="1:8" x14ac:dyDescent="0.3">
      <c r="A1429" s="15" t="s">
        <v>356</v>
      </c>
      <c r="B1429" s="16" t="s">
        <v>370</v>
      </c>
      <c r="C1429" s="17" t="s">
        <v>371</v>
      </c>
      <c r="D1429" s="17">
        <v>6</v>
      </c>
      <c r="E1429" s="17" t="s">
        <v>13</v>
      </c>
      <c r="F1429" s="18" t="s">
        <v>131</v>
      </c>
      <c r="G1429" s="14">
        <v>20900</v>
      </c>
      <c r="H1429" s="14">
        <v>20900</v>
      </c>
    </row>
    <row r="1430" spans="1:8" ht="17.25" thickBot="1" x14ac:dyDescent="0.35">
      <c r="A1430" s="22" t="s">
        <v>356</v>
      </c>
      <c r="B1430" s="23" t="s">
        <v>370</v>
      </c>
      <c r="C1430" s="24" t="s">
        <v>371</v>
      </c>
      <c r="D1430" s="24">
        <v>7</v>
      </c>
      <c r="E1430" s="24" t="s">
        <v>13</v>
      </c>
      <c r="F1430" s="25" t="s">
        <v>131</v>
      </c>
      <c r="G1430" s="26">
        <v>18900</v>
      </c>
      <c r="H1430" s="26">
        <v>18900</v>
      </c>
    </row>
  </sheetData>
  <phoneticPr fontId="3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113B1-5A64-4FF4-8336-4166F412FDCF}">
  <sheetPr>
    <tabColor rgb="FF00B0F0"/>
    <pageSetUpPr fitToPage="1"/>
  </sheetPr>
  <dimension ref="A1:P452"/>
  <sheetViews>
    <sheetView showGridLines="0" zoomScale="70" zoomScaleNormal="70" zoomScaleSheetLayoutView="55" workbookViewId="0">
      <pane ySplit="4" topLeftCell="A5" activePane="bottomLeft" state="frozen"/>
      <selection activeCell="A4" sqref="A4"/>
      <selection pane="bottomLeft" activeCell="O21" sqref="O21"/>
    </sheetView>
  </sheetViews>
  <sheetFormatPr defaultRowHeight="23.1" customHeight="1" x14ac:dyDescent="0.3"/>
  <cols>
    <col min="1" max="1" width="12.25" style="27" customWidth="1"/>
    <col min="2" max="2" width="48.875" style="27" customWidth="1"/>
    <col min="3" max="3" width="21.5" style="27" customWidth="1"/>
    <col min="4" max="4" width="13.375" style="28" customWidth="1"/>
    <col min="5" max="5" width="7" style="28" customWidth="1"/>
    <col min="6" max="6" width="10.625" style="28" bestFit="1" customWidth="1"/>
    <col min="7" max="7" width="12.625" style="29" customWidth="1"/>
    <col min="8" max="8" width="22.125" style="27" customWidth="1"/>
    <col min="9" max="9" width="46" style="33" customWidth="1"/>
    <col min="10" max="10" width="13.75" style="31" bestFit="1" customWidth="1"/>
    <col min="11" max="11" width="16.875" style="31" customWidth="1"/>
    <col min="12" max="12" width="13.75" style="31" bestFit="1" customWidth="1"/>
    <col min="13" max="15" width="9" style="31"/>
    <col min="16" max="16" width="9" style="32"/>
    <col min="17" max="16384" width="9" style="27"/>
  </cols>
  <sheetData>
    <row r="1" spans="1:16" ht="45.75" customHeight="1" x14ac:dyDescent="0.3">
      <c r="I1" s="30"/>
    </row>
    <row r="2" spans="1:16" ht="21" customHeight="1" x14ac:dyDescent="0.3"/>
    <row r="3" spans="1:16" ht="21.95" customHeight="1" thickBot="1" x14ac:dyDescent="0.35">
      <c r="A3" s="34" t="s">
        <v>384</v>
      </c>
      <c r="B3" s="35"/>
      <c r="C3" s="35"/>
      <c r="D3" s="36"/>
      <c r="E3" s="36"/>
      <c r="F3" s="36"/>
      <c r="G3" s="35" t="s">
        <v>385</v>
      </c>
      <c r="H3" s="29"/>
      <c r="I3" s="37"/>
    </row>
    <row r="4" spans="1:16" ht="40.5" customHeight="1" x14ac:dyDescent="0.3">
      <c r="A4" s="38" t="s">
        <v>386</v>
      </c>
      <c r="B4" s="39" t="s">
        <v>387</v>
      </c>
      <c r="C4" s="39" t="s">
        <v>388</v>
      </c>
      <c r="D4" s="40" t="s">
        <v>389</v>
      </c>
      <c r="E4" s="40" t="s">
        <v>390</v>
      </c>
      <c r="F4" s="40" t="s">
        <v>391</v>
      </c>
      <c r="G4" s="41" t="s">
        <v>392</v>
      </c>
      <c r="H4" s="42" t="s">
        <v>393</v>
      </c>
      <c r="I4" s="43" t="s">
        <v>394</v>
      </c>
    </row>
    <row r="5" spans="1:16" s="53" customFormat="1" ht="30" customHeight="1" x14ac:dyDescent="0.3">
      <c r="A5" s="44" t="s">
        <v>395</v>
      </c>
      <c r="B5" s="45" t="s">
        <v>396</v>
      </c>
      <c r="C5" s="46" t="s">
        <v>397</v>
      </c>
      <c r="D5" s="47">
        <v>2350000</v>
      </c>
      <c r="E5" s="48" t="s">
        <v>398</v>
      </c>
      <c r="F5" s="48" t="s">
        <v>399</v>
      </c>
      <c r="G5" s="49" t="s">
        <v>400</v>
      </c>
      <c r="H5" s="50">
        <v>55900</v>
      </c>
      <c r="I5" s="51" t="s">
        <v>401</v>
      </c>
      <c r="J5" s="31"/>
      <c r="K5" s="31"/>
      <c r="L5" s="31"/>
      <c r="M5" s="31"/>
      <c r="N5" s="31"/>
      <c r="O5" s="31"/>
      <c r="P5" s="52"/>
    </row>
    <row r="6" spans="1:16" s="53" customFormat="1" ht="30" customHeight="1" x14ac:dyDescent="0.3">
      <c r="A6" s="44" t="s">
        <v>395</v>
      </c>
      <c r="B6" s="45"/>
      <c r="C6" s="46" t="s">
        <v>397</v>
      </c>
      <c r="D6" s="47">
        <v>2350000</v>
      </c>
      <c r="E6" s="48" t="s">
        <v>398</v>
      </c>
      <c r="F6" s="48" t="s">
        <v>399</v>
      </c>
      <c r="G6" s="49" t="s">
        <v>402</v>
      </c>
      <c r="H6" s="50">
        <v>49900</v>
      </c>
      <c r="I6" s="51" t="s">
        <v>401</v>
      </c>
      <c r="J6" s="31"/>
      <c r="K6" s="31"/>
      <c r="L6" s="31"/>
      <c r="M6" s="31"/>
      <c r="N6" s="31"/>
      <c r="O6" s="31"/>
      <c r="P6" s="52"/>
    </row>
    <row r="7" spans="1:16" ht="30" customHeight="1" x14ac:dyDescent="0.3">
      <c r="A7" s="44" t="s">
        <v>395</v>
      </c>
      <c r="B7" s="45"/>
      <c r="C7" s="46" t="s">
        <v>397</v>
      </c>
      <c r="D7" s="47">
        <v>2350000</v>
      </c>
      <c r="E7" s="48" t="s">
        <v>398</v>
      </c>
      <c r="F7" s="48" t="s">
        <v>399</v>
      </c>
      <c r="G7" s="49" t="s">
        <v>403</v>
      </c>
      <c r="H7" s="50">
        <v>51900</v>
      </c>
      <c r="I7" s="51" t="s">
        <v>401</v>
      </c>
    </row>
    <row r="8" spans="1:16" ht="30" customHeight="1" x14ac:dyDescent="0.3">
      <c r="A8" s="44" t="s">
        <v>395</v>
      </c>
      <c r="B8" s="45"/>
      <c r="C8" s="46" t="s">
        <v>397</v>
      </c>
      <c r="D8" s="47">
        <v>2350000</v>
      </c>
      <c r="E8" s="48" t="s">
        <v>404</v>
      </c>
      <c r="F8" s="48" t="s">
        <v>399</v>
      </c>
      <c r="G8" s="49" t="s">
        <v>405</v>
      </c>
      <c r="H8" s="50">
        <v>53900</v>
      </c>
      <c r="I8" s="51" t="s">
        <v>401</v>
      </c>
    </row>
    <row r="9" spans="1:16" ht="30" customHeight="1" x14ac:dyDescent="0.3">
      <c r="A9" s="44" t="s">
        <v>395</v>
      </c>
      <c r="B9" s="45"/>
      <c r="C9" s="46" t="s">
        <v>397</v>
      </c>
      <c r="D9" s="47">
        <v>2350000</v>
      </c>
      <c r="E9" s="48" t="s">
        <v>404</v>
      </c>
      <c r="F9" s="48" t="s">
        <v>399</v>
      </c>
      <c r="G9" s="49" t="s">
        <v>406</v>
      </c>
      <c r="H9" s="54">
        <v>47900</v>
      </c>
      <c r="I9" s="51" t="s">
        <v>401</v>
      </c>
    </row>
    <row r="10" spans="1:16" ht="30" customHeight="1" x14ac:dyDescent="0.3">
      <c r="A10" s="44" t="s">
        <v>395</v>
      </c>
      <c r="B10" s="45"/>
      <c r="C10" s="46" t="s">
        <v>397</v>
      </c>
      <c r="D10" s="47">
        <v>2350000</v>
      </c>
      <c r="E10" s="48" t="s">
        <v>404</v>
      </c>
      <c r="F10" s="48" t="s">
        <v>399</v>
      </c>
      <c r="G10" s="49" t="s">
        <v>407</v>
      </c>
      <c r="H10" s="54">
        <v>49900</v>
      </c>
      <c r="I10" s="51" t="s">
        <v>401</v>
      </c>
    </row>
    <row r="11" spans="1:16" ht="30" customHeight="1" x14ac:dyDescent="0.3">
      <c r="A11" s="44" t="s">
        <v>395</v>
      </c>
      <c r="B11" s="45"/>
      <c r="C11" s="46" t="s">
        <v>397</v>
      </c>
      <c r="D11" s="47">
        <v>2350000</v>
      </c>
      <c r="E11" s="48" t="s">
        <v>404</v>
      </c>
      <c r="F11" s="48" t="s">
        <v>408</v>
      </c>
      <c r="G11" s="55" t="s">
        <v>409</v>
      </c>
      <c r="H11" s="56">
        <v>39900</v>
      </c>
      <c r="I11" s="51" t="s">
        <v>401</v>
      </c>
    </row>
    <row r="12" spans="1:16" ht="30" customHeight="1" x14ac:dyDescent="0.3">
      <c r="A12" s="44" t="s">
        <v>395</v>
      </c>
      <c r="B12" s="57" t="s">
        <v>410</v>
      </c>
      <c r="C12" s="46" t="s">
        <v>411</v>
      </c>
      <c r="D12" s="47">
        <v>2500000</v>
      </c>
      <c r="E12" s="48" t="s">
        <v>398</v>
      </c>
      <c r="F12" s="48" t="s">
        <v>399</v>
      </c>
      <c r="G12" s="49" t="s">
        <v>400</v>
      </c>
      <c r="H12" s="50">
        <v>58900</v>
      </c>
      <c r="I12" s="51" t="s">
        <v>401</v>
      </c>
    </row>
    <row r="13" spans="1:16" ht="30" customHeight="1" x14ac:dyDescent="0.3">
      <c r="A13" s="44" t="s">
        <v>395</v>
      </c>
      <c r="B13" s="58"/>
      <c r="C13" s="46" t="s">
        <v>411</v>
      </c>
      <c r="D13" s="47">
        <v>2500000</v>
      </c>
      <c r="E13" s="48" t="s">
        <v>398</v>
      </c>
      <c r="F13" s="48" t="s">
        <v>399</v>
      </c>
      <c r="G13" s="49" t="s">
        <v>402</v>
      </c>
      <c r="H13" s="50">
        <v>53900</v>
      </c>
      <c r="I13" s="51" t="s">
        <v>401</v>
      </c>
    </row>
    <row r="14" spans="1:16" ht="30" customHeight="1" x14ac:dyDescent="0.3">
      <c r="A14" s="44" t="s">
        <v>395</v>
      </c>
      <c r="B14" s="58"/>
      <c r="C14" s="46" t="s">
        <v>411</v>
      </c>
      <c r="D14" s="47">
        <v>2500000</v>
      </c>
      <c r="E14" s="48" t="s">
        <v>398</v>
      </c>
      <c r="F14" s="48" t="s">
        <v>399</v>
      </c>
      <c r="G14" s="49" t="s">
        <v>403</v>
      </c>
      <c r="H14" s="50">
        <v>55900</v>
      </c>
      <c r="I14" s="51" t="s">
        <v>401</v>
      </c>
    </row>
    <row r="15" spans="1:16" s="53" customFormat="1" ht="30" customHeight="1" x14ac:dyDescent="0.3">
      <c r="A15" s="44" t="s">
        <v>395</v>
      </c>
      <c r="B15" s="58"/>
      <c r="C15" s="46" t="s">
        <v>411</v>
      </c>
      <c r="D15" s="47">
        <v>2500000</v>
      </c>
      <c r="E15" s="48" t="s">
        <v>404</v>
      </c>
      <c r="F15" s="48" t="s">
        <v>399</v>
      </c>
      <c r="G15" s="49" t="s">
        <v>405</v>
      </c>
      <c r="H15" s="50">
        <v>56900</v>
      </c>
      <c r="I15" s="51" t="s">
        <v>401</v>
      </c>
      <c r="J15" s="31"/>
      <c r="K15" s="31"/>
      <c r="L15" s="31"/>
      <c r="M15" s="31"/>
      <c r="N15" s="31"/>
      <c r="O15" s="31"/>
      <c r="P15" s="52"/>
    </row>
    <row r="16" spans="1:16" ht="30" customHeight="1" x14ac:dyDescent="0.3">
      <c r="A16" s="44" t="s">
        <v>395</v>
      </c>
      <c r="B16" s="58"/>
      <c r="C16" s="46" t="s">
        <v>411</v>
      </c>
      <c r="D16" s="47">
        <v>2500000</v>
      </c>
      <c r="E16" s="48" t="s">
        <v>404</v>
      </c>
      <c r="F16" s="48" t="s">
        <v>399</v>
      </c>
      <c r="G16" s="49" t="s">
        <v>406</v>
      </c>
      <c r="H16" s="54">
        <v>51900</v>
      </c>
      <c r="I16" s="51" t="s">
        <v>401</v>
      </c>
    </row>
    <row r="17" spans="1:16" ht="30" customHeight="1" x14ac:dyDescent="0.3">
      <c r="A17" s="44" t="s">
        <v>395</v>
      </c>
      <c r="B17" s="58"/>
      <c r="C17" s="46" t="s">
        <v>411</v>
      </c>
      <c r="D17" s="47">
        <v>2500000</v>
      </c>
      <c r="E17" s="48" t="s">
        <v>404</v>
      </c>
      <c r="F17" s="48" t="s">
        <v>399</v>
      </c>
      <c r="G17" s="49" t="s">
        <v>407</v>
      </c>
      <c r="H17" s="54">
        <v>53900</v>
      </c>
      <c r="I17" s="51" t="s">
        <v>401</v>
      </c>
    </row>
    <row r="18" spans="1:16" ht="30" customHeight="1" x14ac:dyDescent="0.3">
      <c r="A18" s="44" t="s">
        <v>395</v>
      </c>
      <c r="B18" s="58"/>
      <c r="C18" s="46" t="s">
        <v>411</v>
      </c>
      <c r="D18" s="47">
        <v>2500000</v>
      </c>
      <c r="E18" s="48" t="s">
        <v>398</v>
      </c>
      <c r="F18" s="48" t="s">
        <v>383</v>
      </c>
      <c r="G18" s="49" t="s">
        <v>412</v>
      </c>
      <c r="H18" s="50">
        <v>55900</v>
      </c>
      <c r="I18" s="51" t="s">
        <v>401</v>
      </c>
    </row>
    <row r="19" spans="1:16" ht="30" customHeight="1" x14ac:dyDescent="0.3">
      <c r="A19" s="44" t="s">
        <v>395</v>
      </c>
      <c r="B19" s="58"/>
      <c r="C19" s="46" t="s">
        <v>411</v>
      </c>
      <c r="D19" s="47">
        <v>2500000</v>
      </c>
      <c r="E19" s="48" t="s">
        <v>398</v>
      </c>
      <c r="F19" s="48" t="s">
        <v>383</v>
      </c>
      <c r="G19" s="49" t="s">
        <v>413</v>
      </c>
      <c r="H19" s="50">
        <v>50900</v>
      </c>
      <c r="I19" s="51" t="s">
        <v>401</v>
      </c>
    </row>
    <row r="20" spans="1:16" ht="30" customHeight="1" x14ac:dyDescent="0.3">
      <c r="A20" s="44" t="s">
        <v>395</v>
      </c>
      <c r="B20" s="58"/>
      <c r="C20" s="46" t="s">
        <v>411</v>
      </c>
      <c r="D20" s="47">
        <v>2500000</v>
      </c>
      <c r="E20" s="48" t="s">
        <v>398</v>
      </c>
      <c r="F20" s="48" t="s">
        <v>383</v>
      </c>
      <c r="G20" s="49" t="s">
        <v>414</v>
      </c>
      <c r="H20" s="50">
        <v>52900</v>
      </c>
      <c r="I20" s="51" t="s">
        <v>401</v>
      </c>
    </row>
    <row r="21" spans="1:16" s="53" customFormat="1" ht="30" customHeight="1" x14ac:dyDescent="0.3">
      <c r="A21" s="44" t="s">
        <v>395</v>
      </c>
      <c r="B21" s="58"/>
      <c r="C21" s="46" t="s">
        <v>411</v>
      </c>
      <c r="D21" s="47">
        <v>2500000</v>
      </c>
      <c r="E21" s="48" t="s">
        <v>404</v>
      </c>
      <c r="F21" s="48" t="s">
        <v>383</v>
      </c>
      <c r="G21" s="49" t="s">
        <v>415</v>
      </c>
      <c r="H21" s="50">
        <v>53900</v>
      </c>
      <c r="I21" s="51" t="s">
        <v>401</v>
      </c>
      <c r="J21" s="31"/>
      <c r="K21" s="31"/>
      <c r="L21" s="31"/>
      <c r="M21" s="31"/>
      <c r="N21" s="31"/>
      <c r="O21" s="31"/>
      <c r="P21" s="52"/>
    </row>
    <row r="22" spans="1:16" ht="30" customHeight="1" x14ac:dyDescent="0.3">
      <c r="A22" s="44" t="s">
        <v>395</v>
      </c>
      <c r="B22" s="58"/>
      <c r="C22" s="46" t="s">
        <v>411</v>
      </c>
      <c r="D22" s="47">
        <v>2500000</v>
      </c>
      <c r="E22" s="48" t="s">
        <v>404</v>
      </c>
      <c r="F22" s="48" t="s">
        <v>383</v>
      </c>
      <c r="G22" s="49" t="s">
        <v>416</v>
      </c>
      <c r="H22" s="54">
        <v>48900</v>
      </c>
      <c r="I22" s="51" t="s">
        <v>401</v>
      </c>
    </row>
    <row r="23" spans="1:16" ht="30" customHeight="1" x14ac:dyDescent="0.3">
      <c r="A23" s="44" t="s">
        <v>395</v>
      </c>
      <c r="B23" s="58"/>
      <c r="C23" s="46" t="s">
        <v>411</v>
      </c>
      <c r="D23" s="47">
        <v>2500000</v>
      </c>
      <c r="E23" s="48" t="s">
        <v>404</v>
      </c>
      <c r="F23" s="48" t="s">
        <v>383</v>
      </c>
      <c r="G23" s="49" t="s">
        <v>417</v>
      </c>
      <c r="H23" s="54">
        <v>50900</v>
      </c>
      <c r="I23" s="51" t="s">
        <v>401</v>
      </c>
    </row>
    <row r="24" spans="1:16" ht="30" customHeight="1" x14ac:dyDescent="0.3">
      <c r="A24" s="44" t="s">
        <v>395</v>
      </c>
      <c r="B24" s="59"/>
      <c r="C24" s="46" t="s">
        <v>411</v>
      </c>
      <c r="D24" s="47">
        <v>2500000</v>
      </c>
      <c r="E24" s="48" t="s">
        <v>404</v>
      </c>
      <c r="F24" s="48" t="s">
        <v>383</v>
      </c>
      <c r="G24" s="55" t="s">
        <v>418</v>
      </c>
      <c r="H24" s="56">
        <v>47900</v>
      </c>
      <c r="I24" s="51" t="s">
        <v>401</v>
      </c>
    </row>
    <row r="25" spans="1:16" ht="30" customHeight="1" x14ac:dyDescent="0.3">
      <c r="A25" s="44" t="s">
        <v>395</v>
      </c>
      <c r="B25" s="57" t="s">
        <v>419</v>
      </c>
      <c r="C25" s="46" t="s">
        <v>420</v>
      </c>
      <c r="D25" s="47">
        <v>2600000</v>
      </c>
      <c r="E25" s="48" t="s">
        <v>398</v>
      </c>
      <c r="F25" s="48" t="s">
        <v>399</v>
      </c>
      <c r="G25" s="49" t="s">
        <v>400</v>
      </c>
      <c r="H25" s="50">
        <v>61900</v>
      </c>
      <c r="I25" s="51" t="s">
        <v>401</v>
      </c>
    </row>
    <row r="26" spans="1:16" ht="30" customHeight="1" x14ac:dyDescent="0.3">
      <c r="A26" s="44" t="s">
        <v>395</v>
      </c>
      <c r="B26" s="58"/>
      <c r="C26" s="46" t="s">
        <v>420</v>
      </c>
      <c r="D26" s="47">
        <v>2600000</v>
      </c>
      <c r="E26" s="48" t="s">
        <v>398</v>
      </c>
      <c r="F26" s="48" t="s">
        <v>399</v>
      </c>
      <c r="G26" s="49" t="s">
        <v>402</v>
      </c>
      <c r="H26" s="50">
        <v>55900</v>
      </c>
      <c r="I26" s="51" t="s">
        <v>401</v>
      </c>
    </row>
    <row r="27" spans="1:16" ht="30" customHeight="1" x14ac:dyDescent="0.3">
      <c r="A27" s="44" t="s">
        <v>395</v>
      </c>
      <c r="B27" s="58"/>
      <c r="C27" s="46" t="s">
        <v>420</v>
      </c>
      <c r="D27" s="47">
        <v>2600000</v>
      </c>
      <c r="E27" s="48" t="s">
        <v>398</v>
      </c>
      <c r="F27" s="48" t="s">
        <v>399</v>
      </c>
      <c r="G27" s="49" t="s">
        <v>403</v>
      </c>
      <c r="H27" s="50">
        <v>57900</v>
      </c>
      <c r="I27" s="51" t="s">
        <v>401</v>
      </c>
    </row>
    <row r="28" spans="1:16" s="53" customFormat="1" ht="30" customHeight="1" x14ac:dyDescent="0.3">
      <c r="A28" s="44" t="s">
        <v>395</v>
      </c>
      <c r="B28" s="58"/>
      <c r="C28" s="46" t="s">
        <v>420</v>
      </c>
      <c r="D28" s="47">
        <v>2600000</v>
      </c>
      <c r="E28" s="48" t="s">
        <v>404</v>
      </c>
      <c r="F28" s="48" t="s">
        <v>399</v>
      </c>
      <c r="G28" s="49" t="s">
        <v>405</v>
      </c>
      <c r="H28" s="50">
        <v>59900</v>
      </c>
      <c r="I28" s="51" t="s">
        <v>401</v>
      </c>
      <c r="J28" s="31"/>
      <c r="K28" s="31"/>
      <c r="L28" s="31"/>
      <c r="M28" s="31"/>
      <c r="N28" s="31"/>
      <c r="O28" s="31"/>
      <c r="P28" s="52"/>
    </row>
    <row r="29" spans="1:16" s="53" customFormat="1" ht="30" customHeight="1" x14ac:dyDescent="0.3">
      <c r="A29" s="44" t="s">
        <v>395</v>
      </c>
      <c r="B29" s="58"/>
      <c r="C29" s="46" t="s">
        <v>420</v>
      </c>
      <c r="D29" s="47">
        <v>2600000</v>
      </c>
      <c r="E29" s="48" t="s">
        <v>404</v>
      </c>
      <c r="F29" s="48" t="s">
        <v>399</v>
      </c>
      <c r="G29" s="49" t="s">
        <v>406</v>
      </c>
      <c r="H29" s="54">
        <v>53900</v>
      </c>
      <c r="I29" s="51" t="s">
        <v>401</v>
      </c>
      <c r="J29" s="31"/>
      <c r="K29" s="31"/>
      <c r="L29" s="31"/>
      <c r="M29" s="31"/>
      <c r="N29" s="31"/>
      <c r="O29" s="31"/>
      <c r="P29" s="52"/>
    </row>
    <row r="30" spans="1:16" s="53" customFormat="1" ht="30" customHeight="1" x14ac:dyDescent="0.3">
      <c r="A30" s="44" t="s">
        <v>395</v>
      </c>
      <c r="B30" s="58"/>
      <c r="C30" s="46" t="s">
        <v>420</v>
      </c>
      <c r="D30" s="47">
        <v>2600000</v>
      </c>
      <c r="E30" s="48" t="s">
        <v>404</v>
      </c>
      <c r="F30" s="48" t="s">
        <v>399</v>
      </c>
      <c r="G30" s="49" t="s">
        <v>407</v>
      </c>
      <c r="H30" s="54">
        <v>55900</v>
      </c>
      <c r="I30" s="51" t="s">
        <v>401</v>
      </c>
      <c r="J30" s="31"/>
      <c r="K30" s="31"/>
      <c r="L30" s="31"/>
      <c r="M30" s="31"/>
      <c r="N30" s="31"/>
      <c r="O30" s="31"/>
      <c r="P30" s="52"/>
    </row>
    <row r="31" spans="1:16" s="53" customFormat="1" ht="30" customHeight="1" x14ac:dyDescent="0.3">
      <c r="A31" s="44" t="s">
        <v>395</v>
      </c>
      <c r="B31" s="59"/>
      <c r="C31" s="46" t="s">
        <v>420</v>
      </c>
      <c r="D31" s="47">
        <v>2600000</v>
      </c>
      <c r="E31" s="48" t="s">
        <v>404</v>
      </c>
      <c r="F31" s="48" t="s">
        <v>408</v>
      </c>
      <c r="G31" s="55" t="s">
        <v>409</v>
      </c>
      <c r="H31" s="56">
        <v>53900</v>
      </c>
      <c r="I31" s="51" t="s">
        <v>401</v>
      </c>
      <c r="J31" s="31"/>
      <c r="K31" s="31"/>
      <c r="L31" s="31"/>
      <c r="M31" s="31"/>
      <c r="N31" s="31"/>
      <c r="O31" s="31"/>
      <c r="P31" s="52"/>
    </row>
    <row r="32" spans="1:16" s="53" customFormat="1" ht="30" customHeight="1" x14ac:dyDescent="0.3">
      <c r="A32" s="44" t="s">
        <v>395</v>
      </c>
      <c r="B32" s="57" t="s">
        <v>421</v>
      </c>
      <c r="C32" s="46" t="s">
        <v>422</v>
      </c>
      <c r="D32" s="47">
        <v>2800000</v>
      </c>
      <c r="E32" s="48" t="s">
        <v>398</v>
      </c>
      <c r="F32" s="48" t="s">
        <v>399</v>
      </c>
      <c r="G32" s="49" t="s">
        <v>400</v>
      </c>
      <c r="H32" s="50">
        <v>65900</v>
      </c>
      <c r="I32" s="51" t="s">
        <v>401</v>
      </c>
      <c r="J32" s="31"/>
      <c r="K32" s="31"/>
      <c r="L32" s="31"/>
      <c r="M32" s="31"/>
      <c r="N32" s="31"/>
      <c r="O32" s="31"/>
      <c r="P32" s="52"/>
    </row>
    <row r="33" spans="1:16" s="53" customFormat="1" ht="30" customHeight="1" x14ac:dyDescent="0.3">
      <c r="A33" s="44" t="s">
        <v>395</v>
      </c>
      <c r="B33" s="58"/>
      <c r="C33" s="46" t="s">
        <v>422</v>
      </c>
      <c r="D33" s="47">
        <v>2800000</v>
      </c>
      <c r="E33" s="48" t="s">
        <v>398</v>
      </c>
      <c r="F33" s="48" t="s">
        <v>399</v>
      </c>
      <c r="G33" s="49" t="s">
        <v>402</v>
      </c>
      <c r="H33" s="50">
        <v>59900</v>
      </c>
      <c r="I33" s="51" t="s">
        <v>401</v>
      </c>
      <c r="J33" s="31"/>
      <c r="K33" s="31"/>
      <c r="L33" s="31"/>
      <c r="M33" s="31"/>
      <c r="N33" s="31"/>
      <c r="O33" s="31"/>
      <c r="P33" s="52"/>
    </row>
    <row r="34" spans="1:16" s="53" customFormat="1" ht="30" customHeight="1" x14ac:dyDescent="0.3">
      <c r="A34" s="44" t="s">
        <v>395</v>
      </c>
      <c r="B34" s="58"/>
      <c r="C34" s="46" t="s">
        <v>422</v>
      </c>
      <c r="D34" s="47">
        <v>2800000</v>
      </c>
      <c r="E34" s="48" t="s">
        <v>398</v>
      </c>
      <c r="F34" s="48" t="s">
        <v>399</v>
      </c>
      <c r="G34" s="49" t="s">
        <v>403</v>
      </c>
      <c r="H34" s="50">
        <v>61900</v>
      </c>
      <c r="I34" s="51" t="s">
        <v>401</v>
      </c>
      <c r="J34" s="31"/>
      <c r="K34" s="31"/>
      <c r="L34" s="31"/>
      <c r="M34" s="31"/>
      <c r="N34" s="31"/>
      <c r="O34" s="31"/>
      <c r="P34" s="52"/>
    </row>
    <row r="35" spans="1:16" ht="30" customHeight="1" x14ac:dyDescent="0.3">
      <c r="A35" s="44" t="s">
        <v>395</v>
      </c>
      <c r="B35" s="58"/>
      <c r="C35" s="46" t="s">
        <v>422</v>
      </c>
      <c r="D35" s="47">
        <v>2800000</v>
      </c>
      <c r="E35" s="48" t="s">
        <v>404</v>
      </c>
      <c r="F35" s="48" t="s">
        <v>399</v>
      </c>
      <c r="G35" s="49" t="s">
        <v>405</v>
      </c>
      <c r="H35" s="50">
        <v>63900</v>
      </c>
      <c r="I35" s="51" t="s">
        <v>401</v>
      </c>
    </row>
    <row r="36" spans="1:16" ht="30" customHeight="1" x14ac:dyDescent="0.3">
      <c r="A36" s="44" t="s">
        <v>395</v>
      </c>
      <c r="B36" s="58"/>
      <c r="C36" s="46" t="s">
        <v>422</v>
      </c>
      <c r="D36" s="47">
        <v>2800000</v>
      </c>
      <c r="E36" s="48" t="s">
        <v>404</v>
      </c>
      <c r="F36" s="48" t="s">
        <v>399</v>
      </c>
      <c r="G36" s="49" t="s">
        <v>406</v>
      </c>
      <c r="H36" s="54">
        <v>57900</v>
      </c>
      <c r="I36" s="51" t="s">
        <v>401</v>
      </c>
    </row>
    <row r="37" spans="1:16" ht="30" customHeight="1" x14ac:dyDescent="0.3">
      <c r="A37" s="44" t="s">
        <v>395</v>
      </c>
      <c r="B37" s="58"/>
      <c r="C37" s="46" t="s">
        <v>422</v>
      </c>
      <c r="D37" s="47">
        <v>2800000</v>
      </c>
      <c r="E37" s="48" t="s">
        <v>404</v>
      </c>
      <c r="F37" s="48" t="s">
        <v>399</v>
      </c>
      <c r="G37" s="49" t="s">
        <v>407</v>
      </c>
      <c r="H37" s="54">
        <v>59900</v>
      </c>
      <c r="I37" s="51" t="s">
        <v>401</v>
      </c>
    </row>
    <row r="38" spans="1:16" ht="30" customHeight="1" x14ac:dyDescent="0.3">
      <c r="A38" s="44" t="s">
        <v>395</v>
      </c>
      <c r="B38" s="59"/>
      <c r="C38" s="46" t="s">
        <v>422</v>
      </c>
      <c r="D38" s="47">
        <v>2800000</v>
      </c>
      <c r="E38" s="48" t="s">
        <v>404</v>
      </c>
      <c r="F38" s="48" t="s">
        <v>408</v>
      </c>
      <c r="G38" s="55" t="s">
        <v>409</v>
      </c>
      <c r="H38" s="56">
        <v>57900</v>
      </c>
      <c r="I38" s="51" t="s">
        <v>401</v>
      </c>
    </row>
    <row r="39" spans="1:16" ht="195" customHeight="1" x14ac:dyDescent="0.3">
      <c r="A39" s="44" t="s">
        <v>423</v>
      </c>
      <c r="B39" s="60" t="s">
        <v>424</v>
      </c>
      <c r="C39" s="61" t="s">
        <v>425</v>
      </c>
      <c r="D39" s="62">
        <v>2000000</v>
      </c>
      <c r="E39" s="63" t="s">
        <v>404</v>
      </c>
      <c r="F39" s="63" t="s">
        <v>383</v>
      </c>
      <c r="G39" s="64" t="s">
        <v>426</v>
      </c>
      <c r="H39" s="65">
        <v>33900</v>
      </c>
      <c r="I39" s="66"/>
    </row>
    <row r="40" spans="1:16" ht="162.75" customHeight="1" x14ac:dyDescent="0.3">
      <c r="A40" s="44" t="s">
        <v>427</v>
      </c>
      <c r="B40" s="60" t="s">
        <v>428</v>
      </c>
      <c r="C40" s="61" t="s">
        <v>429</v>
      </c>
      <c r="D40" s="62">
        <v>1900000</v>
      </c>
      <c r="E40" s="63" t="s">
        <v>404</v>
      </c>
      <c r="F40" s="63" t="s">
        <v>383</v>
      </c>
      <c r="G40" s="64" t="s">
        <v>426</v>
      </c>
      <c r="H40" s="65">
        <v>31900</v>
      </c>
      <c r="I40" s="66"/>
    </row>
    <row r="41" spans="1:16" ht="24.95" customHeight="1" x14ac:dyDescent="0.3">
      <c r="A41" s="44" t="s">
        <v>423</v>
      </c>
      <c r="B41" s="45" t="s">
        <v>430</v>
      </c>
      <c r="C41" s="61" t="s">
        <v>431</v>
      </c>
      <c r="D41" s="62">
        <v>2300000</v>
      </c>
      <c r="E41" s="63" t="s">
        <v>398</v>
      </c>
      <c r="F41" s="63" t="s">
        <v>432</v>
      </c>
      <c r="G41" s="64" t="s">
        <v>433</v>
      </c>
      <c r="H41" s="67">
        <v>54900</v>
      </c>
      <c r="I41" s="66"/>
    </row>
    <row r="42" spans="1:16" ht="24.95" customHeight="1" x14ac:dyDescent="0.3">
      <c r="A42" s="44" t="s">
        <v>423</v>
      </c>
      <c r="B42" s="45"/>
      <c r="C42" s="61" t="s">
        <v>431</v>
      </c>
      <c r="D42" s="62">
        <v>2300000</v>
      </c>
      <c r="E42" s="63" t="s">
        <v>398</v>
      </c>
      <c r="F42" s="63" t="s">
        <v>432</v>
      </c>
      <c r="G42" s="64" t="s">
        <v>434</v>
      </c>
      <c r="H42" s="67">
        <v>48900</v>
      </c>
      <c r="I42" s="66"/>
    </row>
    <row r="43" spans="1:16" ht="24.95" customHeight="1" x14ac:dyDescent="0.3">
      <c r="A43" s="44" t="s">
        <v>423</v>
      </c>
      <c r="B43" s="45"/>
      <c r="C43" s="61" t="s">
        <v>431</v>
      </c>
      <c r="D43" s="62">
        <v>2300000</v>
      </c>
      <c r="E43" s="63" t="s">
        <v>398</v>
      </c>
      <c r="F43" s="63" t="s">
        <v>432</v>
      </c>
      <c r="G43" s="64" t="s">
        <v>435</v>
      </c>
      <c r="H43" s="67">
        <v>52900</v>
      </c>
      <c r="I43" s="66"/>
    </row>
    <row r="44" spans="1:16" ht="24.95" customHeight="1" x14ac:dyDescent="0.3">
      <c r="A44" s="44" t="s">
        <v>423</v>
      </c>
      <c r="B44" s="45"/>
      <c r="C44" s="61" t="s">
        <v>431</v>
      </c>
      <c r="D44" s="62">
        <v>2300000</v>
      </c>
      <c r="E44" s="63" t="s">
        <v>398</v>
      </c>
      <c r="F44" s="63" t="s">
        <v>382</v>
      </c>
      <c r="G44" s="64" t="s">
        <v>436</v>
      </c>
      <c r="H44" s="67">
        <v>51900</v>
      </c>
      <c r="I44" s="66"/>
    </row>
    <row r="45" spans="1:16" ht="24.95" customHeight="1" x14ac:dyDescent="0.3">
      <c r="A45" s="44" t="s">
        <v>423</v>
      </c>
      <c r="B45" s="45"/>
      <c r="C45" s="61" t="s">
        <v>431</v>
      </c>
      <c r="D45" s="62">
        <v>2300000</v>
      </c>
      <c r="E45" s="63" t="s">
        <v>398</v>
      </c>
      <c r="F45" s="63" t="s">
        <v>382</v>
      </c>
      <c r="G45" s="64" t="s">
        <v>437</v>
      </c>
      <c r="H45" s="68">
        <v>45900</v>
      </c>
      <c r="I45" s="66"/>
    </row>
    <row r="46" spans="1:16" ht="24.95" customHeight="1" x14ac:dyDescent="0.3">
      <c r="A46" s="44" t="s">
        <v>423</v>
      </c>
      <c r="B46" s="45"/>
      <c r="C46" s="61" t="s">
        <v>431</v>
      </c>
      <c r="D46" s="62">
        <v>2300000</v>
      </c>
      <c r="E46" s="63" t="s">
        <v>398</v>
      </c>
      <c r="F46" s="63" t="s">
        <v>382</v>
      </c>
      <c r="G46" s="64" t="s">
        <v>438</v>
      </c>
      <c r="H46" s="68">
        <v>49900</v>
      </c>
      <c r="I46" s="66"/>
    </row>
    <row r="47" spans="1:16" ht="24.95" customHeight="1" x14ac:dyDescent="0.3">
      <c r="A47" s="44" t="s">
        <v>423</v>
      </c>
      <c r="B47" s="45"/>
      <c r="C47" s="61" t="s">
        <v>431</v>
      </c>
      <c r="D47" s="62">
        <v>2300000</v>
      </c>
      <c r="E47" s="63" t="s">
        <v>404</v>
      </c>
      <c r="F47" s="63" t="s">
        <v>432</v>
      </c>
      <c r="G47" s="69" t="s">
        <v>439</v>
      </c>
      <c r="H47" s="67">
        <v>48900</v>
      </c>
      <c r="I47" s="70" t="s">
        <v>440</v>
      </c>
      <c r="J47" s="71"/>
      <c r="K47" s="71"/>
    </row>
    <row r="48" spans="1:16" ht="24.95" customHeight="1" x14ac:dyDescent="0.3">
      <c r="A48" s="44" t="s">
        <v>423</v>
      </c>
      <c r="B48" s="45"/>
      <c r="C48" s="61" t="s">
        <v>431</v>
      </c>
      <c r="D48" s="62">
        <v>2300000</v>
      </c>
      <c r="E48" s="63" t="s">
        <v>404</v>
      </c>
      <c r="F48" s="63" t="s">
        <v>432</v>
      </c>
      <c r="G48" s="69" t="s">
        <v>441</v>
      </c>
      <c r="H48" s="67">
        <v>42900</v>
      </c>
      <c r="I48" s="70" t="s">
        <v>440</v>
      </c>
      <c r="J48" s="71"/>
      <c r="K48" s="71"/>
    </row>
    <row r="49" spans="1:11" ht="24.95" customHeight="1" x14ac:dyDescent="0.3">
      <c r="A49" s="44" t="s">
        <v>423</v>
      </c>
      <c r="B49" s="45"/>
      <c r="C49" s="61" t="s">
        <v>431</v>
      </c>
      <c r="D49" s="62">
        <v>2300000</v>
      </c>
      <c r="E49" s="63" t="s">
        <v>404</v>
      </c>
      <c r="F49" s="63" t="s">
        <v>432</v>
      </c>
      <c r="G49" s="69" t="s">
        <v>442</v>
      </c>
      <c r="H49" s="67">
        <v>46900</v>
      </c>
      <c r="I49" s="70" t="s">
        <v>440</v>
      </c>
      <c r="J49" s="71"/>
      <c r="K49" s="71"/>
    </row>
    <row r="50" spans="1:11" ht="24.95" customHeight="1" x14ac:dyDescent="0.3">
      <c r="A50" s="44" t="s">
        <v>423</v>
      </c>
      <c r="B50" s="45"/>
      <c r="C50" s="61" t="s">
        <v>431</v>
      </c>
      <c r="D50" s="62">
        <v>2300000</v>
      </c>
      <c r="E50" s="63" t="s">
        <v>404</v>
      </c>
      <c r="F50" s="63" t="s">
        <v>382</v>
      </c>
      <c r="G50" s="69" t="s">
        <v>443</v>
      </c>
      <c r="H50" s="67">
        <v>45900</v>
      </c>
      <c r="I50" s="70" t="s">
        <v>440</v>
      </c>
      <c r="J50" s="71"/>
      <c r="K50" s="71"/>
    </row>
    <row r="51" spans="1:11" ht="24.95" customHeight="1" x14ac:dyDescent="0.3">
      <c r="A51" s="44" t="s">
        <v>423</v>
      </c>
      <c r="B51" s="45"/>
      <c r="C51" s="61" t="s">
        <v>431</v>
      </c>
      <c r="D51" s="62">
        <v>2300000</v>
      </c>
      <c r="E51" s="63" t="s">
        <v>404</v>
      </c>
      <c r="F51" s="63" t="s">
        <v>382</v>
      </c>
      <c r="G51" s="69" t="s">
        <v>444</v>
      </c>
      <c r="H51" s="68">
        <v>39900</v>
      </c>
      <c r="I51" s="70" t="s">
        <v>440</v>
      </c>
      <c r="J51" s="71"/>
      <c r="K51" s="71"/>
    </row>
    <row r="52" spans="1:11" ht="24.95" customHeight="1" x14ac:dyDescent="0.3">
      <c r="A52" s="44" t="s">
        <v>423</v>
      </c>
      <c r="B52" s="45"/>
      <c r="C52" s="61" t="s">
        <v>445</v>
      </c>
      <c r="D52" s="62">
        <v>2300000</v>
      </c>
      <c r="E52" s="63" t="s">
        <v>404</v>
      </c>
      <c r="F52" s="63" t="s">
        <v>376</v>
      </c>
      <c r="G52" s="69" t="s">
        <v>446</v>
      </c>
      <c r="H52" s="68">
        <v>43900</v>
      </c>
      <c r="I52" s="70" t="s">
        <v>440</v>
      </c>
    </row>
    <row r="53" spans="1:11" ht="24.95" customHeight="1" x14ac:dyDescent="0.3">
      <c r="A53" s="44" t="s">
        <v>423</v>
      </c>
      <c r="B53" s="45"/>
      <c r="C53" s="61" t="s">
        <v>445</v>
      </c>
      <c r="D53" s="62">
        <v>2300000</v>
      </c>
      <c r="E53" s="63" t="s">
        <v>447</v>
      </c>
      <c r="F53" s="63" t="s">
        <v>432</v>
      </c>
      <c r="G53" s="69" t="s">
        <v>448</v>
      </c>
      <c r="H53" s="68">
        <v>48900</v>
      </c>
      <c r="I53" s="70" t="s">
        <v>449</v>
      </c>
      <c r="J53" s="71"/>
      <c r="K53" s="71"/>
    </row>
    <row r="54" spans="1:11" ht="24.95" customHeight="1" x14ac:dyDescent="0.3">
      <c r="A54" s="44" t="s">
        <v>423</v>
      </c>
      <c r="B54" s="45"/>
      <c r="C54" s="61" t="s">
        <v>445</v>
      </c>
      <c r="D54" s="62">
        <v>2300000</v>
      </c>
      <c r="E54" s="63" t="s">
        <v>447</v>
      </c>
      <c r="F54" s="63" t="s">
        <v>432</v>
      </c>
      <c r="G54" s="69" t="s">
        <v>450</v>
      </c>
      <c r="H54" s="68">
        <v>42900</v>
      </c>
      <c r="I54" s="70" t="s">
        <v>449</v>
      </c>
      <c r="J54" s="71"/>
      <c r="K54" s="71"/>
    </row>
    <row r="55" spans="1:11" ht="24.95" customHeight="1" x14ac:dyDescent="0.3">
      <c r="A55" s="44" t="s">
        <v>423</v>
      </c>
      <c r="B55" s="45"/>
      <c r="C55" s="61" t="s">
        <v>445</v>
      </c>
      <c r="D55" s="62">
        <v>2300000</v>
      </c>
      <c r="E55" s="63" t="s">
        <v>447</v>
      </c>
      <c r="F55" s="63" t="s">
        <v>432</v>
      </c>
      <c r="G55" s="69" t="s">
        <v>451</v>
      </c>
      <c r="H55" s="68">
        <v>46900</v>
      </c>
      <c r="I55" s="70" t="s">
        <v>449</v>
      </c>
      <c r="J55" s="71"/>
      <c r="K55" s="71"/>
    </row>
    <row r="56" spans="1:11" ht="24.95" customHeight="1" x14ac:dyDescent="0.3">
      <c r="A56" s="44" t="s">
        <v>423</v>
      </c>
      <c r="B56" s="45"/>
      <c r="C56" s="61" t="s">
        <v>445</v>
      </c>
      <c r="D56" s="62">
        <v>2300000</v>
      </c>
      <c r="E56" s="63" t="s">
        <v>447</v>
      </c>
      <c r="F56" s="63" t="s">
        <v>382</v>
      </c>
      <c r="G56" s="69" t="s">
        <v>452</v>
      </c>
      <c r="H56" s="68">
        <v>45900</v>
      </c>
      <c r="I56" s="70" t="s">
        <v>449</v>
      </c>
      <c r="J56" s="71"/>
      <c r="K56" s="71"/>
    </row>
    <row r="57" spans="1:11" ht="24.95" customHeight="1" x14ac:dyDescent="0.3">
      <c r="A57" s="44" t="s">
        <v>423</v>
      </c>
      <c r="B57" s="45"/>
      <c r="C57" s="61" t="s">
        <v>445</v>
      </c>
      <c r="D57" s="62">
        <v>2300000</v>
      </c>
      <c r="E57" s="63" t="s">
        <v>447</v>
      </c>
      <c r="F57" s="63" t="s">
        <v>382</v>
      </c>
      <c r="G57" s="69" t="s">
        <v>453</v>
      </c>
      <c r="H57" s="68">
        <v>39900</v>
      </c>
      <c r="I57" s="70" t="s">
        <v>449</v>
      </c>
      <c r="J57" s="71"/>
      <c r="K57" s="71"/>
    </row>
    <row r="58" spans="1:11" ht="24.95" customHeight="1" x14ac:dyDescent="0.3">
      <c r="A58" s="44" t="s">
        <v>423</v>
      </c>
      <c r="B58" s="45"/>
      <c r="C58" s="61" t="s">
        <v>445</v>
      </c>
      <c r="D58" s="62">
        <v>2300000</v>
      </c>
      <c r="E58" s="63" t="s">
        <v>447</v>
      </c>
      <c r="F58" s="63" t="s">
        <v>382</v>
      </c>
      <c r="G58" s="69" t="s">
        <v>454</v>
      </c>
      <c r="H58" s="68">
        <v>43900</v>
      </c>
      <c r="I58" s="70" t="s">
        <v>449</v>
      </c>
      <c r="J58" s="71"/>
      <c r="K58" s="71"/>
    </row>
    <row r="59" spans="1:11" ht="24.95" customHeight="1" x14ac:dyDescent="0.3">
      <c r="A59" s="44" t="s">
        <v>427</v>
      </c>
      <c r="B59" s="45" t="s">
        <v>455</v>
      </c>
      <c r="C59" s="61" t="s">
        <v>456</v>
      </c>
      <c r="D59" s="62">
        <v>2200000</v>
      </c>
      <c r="E59" s="63" t="s">
        <v>398</v>
      </c>
      <c r="F59" s="63" t="s">
        <v>432</v>
      </c>
      <c r="G59" s="64" t="s">
        <v>433</v>
      </c>
      <c r="H59" s="67">
        <v>51900</v>
      </c>
      <c r="I59" s="72" t="s">
        <v>457</v>
      </c>
    </row>
    <row r="60" spans="1:11" ht="24.95" customHeight="1" x14ac:dyDescent="0.3">
      <c r="A60" s="44" t="s">
        <v>427</v>
      </c>
      <c r="B60" s="45"/>
      <c r="C60" s="61" t="s">
        <v>458</v>
      </c>
      <c r="D60" s="62">
        <v>2200000</v>
      </c>
      <c r="E60" s="63" t="s">
        <v>398</v>
      </c>
      <c r="F60" s="63" t="s">
        <v>432</v>
      </c>
      <c r="G60" s="64" t="s">
        <v>434</v>
      </c>
      <c r="H60" s="67">
        <v>45900</v>
      </c>
      <c r="I60" s="73"/>
    </row>
    <row r="61" spans="1:11" ht="24.95" customHeight="1" x14ac:dyDescent="0.3">
      <c r="A61" s="44" t="s">
        <v>427</v>
      </c>
      <c r="B61" s="45"/>
      <c r="C61" s="61" t="s">
        <v>458</v>
      </c>
      <c r="D61" s="62">
        <v>2200000</v>
      </c>
      <c r="E61" s="63" t="s">
        <v>398</v>
      </c>
      <c r="F61" s="63" t="s">
        <v>432</v>
      </c>
      <c r="G61" s="64" t="s">
        <v>435</v>
      </c>
      <c r="H61" s="67">
        <v>49900</v>
      </c>
      <c r="I61" s="73"/>
    </row>
    <row r="62" spans="1:11" ht="24.95" customHeight="1" x14ac:dyDescent="0.3">
      <c r="A62" s="44" t="s">
        <v>427</v>
      </c>
      <c r="B62" s="45"/>
      <c r="C62" s="61" t="s">
        <v>458</v>
      </c>
      <c r="D62" s="62">
        <v>2200000</v>
      </c>
      <c r="E62" s="63" t="s">
        <v>398</v>
      </c>
      <c r="F62" s="63" t="s">
        <v>382</v>
      </c>
      <c r="G62" s="64" t="s">
        <v>436</v>
      </c>
      <c r="H62" s="67">
        <v>48900</v>
      </c>
      <c r="I62" s="73"/>
    </row>
    <row r="63" spans="1:11" ht="24.95" customHeight="1" x14ac:dyDescent="0.3">
      <c r="A63" s="44" t="s">
        <v>427</v>
      </c>
      <c r="B63" s="45"/>
      <c r="C63" s="61" t="s">
        <v>458</v>
      </c>
      <c r="D63" s="62">
        <v>2200000</v>
      </c>
      <c r="E63" s="63" t="s">
        <v>398</v>
      </c>
      <c r="F63" s="63" t="s">
        <v>382</v>
      </c>
      <c r="G63" s="64" t="s">
        <v>437</v>
      </c>
      <c r="H63" s="68">
        <v>42900</v>
      </c>
      <c r="I63" s="73"/>
    </row>
    <row r="64" spans="1:11" ht="24.95" customHeight="1" x14ac:dyDescent="0.3">
      <c r="A64" s="44" t="s">
        <v>427</v>
      </c>
      <c r="B64" s="45"/>
      <c r="C64" s="61" t="s">
        <v>456</v>
      </c>
      <c r="D64" s="62">
        <v>2200000</v>
      </c>
      <c r="E64" s="63" t="s">
        <v>398</v>
      </c>
      <c r="F64" s="63" t="s">
        <v>382</v>
      </c>
      <c r="G64" s="64" t="s">
        <v>438</v>
      </c>
      <c r="H64" s="68">
        <v>46900</v>
      </c>
      <c r="I64" s="73"/>
    </row>
    <row r="65" spans="1:11" ht="24.95" customHeight="1" x14ac:dyDescent="0.3">
      <c r="A65" s="44" t="s">
        <v>427</v>
      </c>
      <c r="B65" s="45"/>
      <c r="C65" s="61" t="s">
        <v>458</v>
      </c>
      <c r="D65" s="62">
        <v>2200000</v>
      </c>
      <c r="E65" s="63" t="s">
        <v>404</v>
      </c>
      <c r="F65" s="63" t="s">
        <v>432</v>
      </c>
      <c r="G65" s="69" t="s">
        <v>439</v>
      </c>
      <c r="H65" s="67">
        <v>48900</v>
      </c>
      <c r="I65" s="73"/>
      <c r="J65" s="71"/>
      <c r="K65" s="71"/>
    </row>
    <row r="66" spans="1:11" ht="24.95" customHeight="1" x14ac:dyDescent="0.3">
      <c r="A66" s="44" t="s">
        <v>427</v>
      </c>
      <c r="B66" s="45"/>
      <c r="C66" s="61" t="s">
        <v>458</v>
      </c>
      <c r="D66" s="62">
        <v>2200000</v>
      </c>
      <c r="E66" s="63" t="s">
        <v>404</v>
      </c>
      <c r="F66" s="63" t="s">
        <v>432</v>
      </c>
      <c r="G66" s="69" t="s">
        <v>441</v>
      </c>
      <c r="H66" s="67">
        <v>42900</v>
      </c>
      <c r="I66" s="73"/>
      <c r="J66" s="71"/>
      <c r="K66" s="71"/>
    </row>
    <row r="67" spans="1:11" ht="24.95" customHeight="1" x14ac:dyDescent="0.3">
      <c r="A67" s="44" t="s">
        <v>427</v>
      </c>
      <c r="B67" s="45"/>
      <c r="C67" s="61" t="s">
        <v>458</v>
      </c>
      <c r="D67" s="62">
        <v>2200000</v>
      </c>
      <c r="E67" s="63" t="s">
        <v>404</v>
      </c>
      <c r="F67" s="63" t="s">
        <v>432</v>
      </c>
      <c r="G67" s="69" t="s">
        <v>442</v>
      </c>
      <c r="H67" s="67">
        <v>46900</v>
      </c>
      <c r="I67" s="73"/>
      <c r="J67" s="71"/>
      <c r="K67" s="71"/>
    </row>
    <row r="68" spans="1:11" ht="24.95" customHeight="1" x14ac:dyDescent="0.3">
      <c r="A68" s="44" t="s">
        <v>427</v>
      </c>
      <c r="B68" s="45"/>
      <c r="C68" s="61" t="s">
        <v>458</v>
      </c>
      <c r="D68" s="62">
        <v>2200000</v>
      </c>
      <c r="E68" s="63" t="s">
        <v>404</v>
      </c>
      <c r="F68" s="63" t="s">
        <v>382</v>
      </c>
      <c r="G68" s="69" t="s">
        <v>443</v>
      </c>
      <c r="H68" s="67">
        <v>45900</v>
      </c>
      <c r="I68" s="73"/>
      <c r="J68" s="71"/>
      <c r="K68" s="71"/>
    </row>
    <row r="69" spans="1:11" ht="24.95" customHeight="1" x14ac:dyDescent="0.3">
      <c r="A69" s="44" t="s">
        <v>427</v>
      </c>
      <c r="B69" s="45"/>
      <c r="C69" s="61" t="s">
        <v>458</v>
      </c>
      <c r="D69" s="62">
        <v>2200000</v>
      </c>
      <c r="E69" s="63" t="s">
        <v>404</v>
      </c>
      <c r="F69" s="63" t="s">
        <v>382</v>
      </c>
      <c r="G69" s="69" t="s">
        <v>444</v>
      </c>
      <c r="H69" s="68">
        <v>39900</v>
      </c>
      <c r="I69" s="73"/>
      <c r="J69" s="71"/>
      <c r="K69" s="71"/>
    </row>
    <row r="70" spans="1:11" ht="24.95" customHeight="1" x14ac:dyDescent="0.3">
      <c r="A70" s="44" t="s">
        <v>427</v>
      </c>
      <c r="B70" s="45"/>
      <c r="C70" s="61" t="s">
        <v>458</v>
      </c>
      <c r="D70" s="62">
        <v>2200000</v>
      </c>
      <c r="E70" s="63" t="s">
        <v>404</v>
      </c>
      <c r="F70" s="63" t="s">
        <v>382</v>
      </c>
      <c r="G70" s="69" t="s">
        <v>459</v>
      </c>
      <c r="H70" s="68">
        <v>43900</v>
      </c>
      <c r="I70" s="74"/>
      <c r="J70" s="71"/>
      <c r="K70" s="71"/>
    </row>
    <row r="71" spans="1:11" ht="24.95" customHeight="1" x14ac:dyDescent="0.3">
      <c r="A71" s="44" t="s">
        <v>423</v>
      </c>
      <c r="B71" s="57" t="s">
        <v>460</v>
      </c>
      <c r="C71" s="61" t="s">
        <v>461</v>
      </c>
      <c r="D71" s="62">
        <v>2200000</v>
      </c>
      <c r="E71" s="63" t="s">
        <v>398</v>
      </c>
      <c r="F71" s="63" t="s">
        <v>399</v>
      </c>
      <c r="G71" s="64" t="s">
        <v>400</v>
      </c>
      <c r="H71" s="67">
        <v>52900</v>
      </c>
      <c r="I71" s="66"/>
    </row>
    <row r="72" spans="1:11" ht="24.95" customHeight="1" x14ac:dyDescent="0.3">
      <c r="A72" s="44" t="s">
        <v>423</v>
      </c>
      <c r="B72" s="58"/>
      <c r="C72" s="61" t="s">
        <v>461</v>
      </c>
      <c r="D72" s="62">
        <v>2200000</v>
      </c>
      <c r="E72" s="63" t="s">
        <v>398</v>
      </c>
      <c r="F72" s="63" t="s">
        <v>399</v>
      </c>
      <c r="G72" s="64" t="s">
        <v>402</v>
      </c>
      <c r="H72" s="67">
        <v>46900</v>
      </c>
      <c r="I72" s="66"/>
    </row>
    <row r="73" spans="1:11" ht="24.95" customHeight="1" x14ac:dyDescent="0.3">
      <c r="A73" s="44" t="s">
        <v>423</v>
      </c>
      <c r="B73" s="58"/>
      <c r="C73" s="61" t="s">
        <v>461</v>
      </c>
      <c r="D73" s="62">
        <v>2200000</v>
      </c>
      <c r="E73" s="63" t="s">
        <v>398</v>
      </c>
      <c r="F73" s="63" t="s">
        <v>399</v>
      </c>
      <c r="G73" s="64" t="s">
        <v>403</v>
      </c>
      <c r="H73" s="67">
        <v>50900</v>
      </c>
      <c r="I73" s="66"/>
    </row>
    <row r="74" spans="1:11" ht="24.95" customHeight="1" x14ac:dyDescent="0.3">
      <c r="A74" s="44" t="s">
        <v>423</v>
      </c>
      <c r="B74" s="58"/>
      <c r="C74" s="61" t="s">
        <v>461</v>
      </c>
      <c r="D74" s="62">
        <v>2200000</v>
      </c>
      <c r="E74" s="63" t="s">
        <v>398</v>
      </c>
      <c r="F74" s="63" t="s">
        <v>432</v>
      </c>
      <c r="G74" s="64" t="s">
        <v>433</v>
      </c>
      <c r="H74" s="67">
        <v>48900</v>
      </c>
      <c r="I74" s="66"/>
    </row>
    <row r="75" spans="1:11" ht="24.95" customHeight="1" x14ac:dyDescent="0.3">
      <c r="A75" s="44" t="s">
        <v>423</v>
      </c>
      <c r="B75" s="58"/>
      <c r="C75" s="61" t="s">
        <v>461</v>
      </c>
      <c r="D75" s="62">
        <v>2200000</v>
      </c>
      <c r="E75" s="63" t="s">
        <v>398</v>
      </c>
      <c r="F75" s="63" t="s">
        <v>432</v>
      </c>
      <c r="G75" s="64" t="s">
        <v>434</v>
      </c>
      <c r="H75" s="68">
        <v>42900</v>
      </c>
      <c r="I75" s="66"/>
    </row>
    <row r="76" spans="1:11" ht="24.95" customHeight="1" x14ac:dyDescent="0.3">
      <c r="A76" s="44" t="s">
        <v>423</v>
      </c>
      <c r="B76" s="58"/>
      <c r="C76" s="61" t="s">
        <v>461</v>
      </c>
      <c r="D76" s="62">
        <v>2200000</v>
      </c>
      <c r="E76" s="63" t="s">
        <v>398</v>
      </c>
      <c r="F76" s="63" t="s">
        <v>432</v>
      </c>
      <c r="G76" s="64" t="s">
        <v>435</v>
      </c>
      <c r="H76" s="68">
        <v>46900</v>
      </c>
      <c r="I76" s="66"/>
    </row>
    <row r="77" spans="1:11" ht="24.95" customHeight="1" x14ac:dyDescent="0.3">
      <c r="A77" s="44" t="s">
        <v>423</v>
      </c>
      <c r="B77" s="58"/>
      <c r="C77" s="61" t="s">
        <v>461</v>
      </c>
      <c r="D77" s="62">
        <v>2200000</v>
      </c>
      <c r="E77" s="63" t="s">
        <v>404</v>
      </c>
      <c r="F77" s="63" t="s">
        <v>399</v>
      </c>
      <c r="G77" s="64" t="s">
        <v>405</v>
      </c>
      <c r="H77" s="67">
        <v>48900</v>
      </c>
      <c r="I77" s="66" t="s">
        <v>462</v>
      </c>
    </row>
    <row r="78" spans="1:11" ht="24.95" customHeight="1" x14ac:dyDescent="0.3">
      <c r="A78" s="44" t="s">
        <v>423</v>
      </c>
      <c r="B78" s="58"/>
      <c r="C78" s="61" t="s">
        <v>461</v>
      </c>
      <c r="D78" s="62">
        <v>2200000</v>
      </c>
      <c r="E78" s="63" t="s">
        <v>404</v>
      </c>
      <c r="F78" s="63" t="s">
        <v>399</v>
      </c>
      <c r="G78" s="64" t="s">
        <v>406</v>
      </c>
      <c r="H78" s="67">
        <v>42900</v>
      </c>
      <c r="I78" s="66" t="s">
        <v>462</v>
      </c>
    </row>
    <row r="79" spans="1:11" ht="24.95" customHeight="1" x14ac:dyDescent="0.3">
      <c r="A79" s="44" t="s">
        <v>423</v>
      </c>
      <c r="B79" s="58"/>
      <c r="C79" s="61" t="s">
        <v>461</v>
      </c>
      <c r="D79" s="62">
        <v>2200000</v>
      </c>
      <c r="E79" s="63" t="s">
        <v>404</v>
      </c>
      <c r="F79" s="63" t="s">
        <v>399</v>
      </c>
      <c r="G79" s="64" t="s">
        <v>407</v>
      </c>
      <c r="H79" s="67">
        <v>46900</v>
      </c>
      <c r="I79" s="66" t="s">
        <v>462</v>
      </c>
    </row>
    <row r="80" spans="1:11" ht="24.95" customHeight="1" x14ac:dyDescent="0.3">
      <c r="A80" s="44" t="s">
        <v>423</v>
      </c>
      <c r="B80" s="58"/>
      <c r="C80" s="61" t="s">
        <v>461</v>
      </c>
      <c r="D80" s="62">
        <v>2200000</v>
      </c>
      <c r="E80" s="63" t="s">
        <v>404</v>
      </c>
      <c r="F80" s="63" t="s">
        <v>432</v>
      </c>
      <c r="G80" s="64" t="s">
        <v>439</v>
      </c>
      <c r="H80" s="67">
        <v>44900</v>
      </c>
      <c r="I80" s="66" t="s">
        <v>462</v>
      </c>
    </row>
    <row r="81" spans="1:16" ht="24.95" customHeight="1" x14ac:dyDescent="0.3">
      <c r="A81" s="44" t="s">
        <v>423</v>
      </c>
      <c r="B81" s="58"/>
      <c r="C81" s="61" t="s">
        <v>461</v>
      </c>
      <c r="D81" s="62">
        <v>2200000</v>
      </c>
      <c r="E81" s="63" t="s">
        <v>404</v>
      </c>
      <c r="F81" s="63" t="s">
        <v>432</v>
      </c>
      <c r="G81" s="64" t="s">
        <v>441</v>
      </c>
      <c r="H81" s="68">
        <v>38900</v>
      </c>
      <c r="I81" s="66" t="s">
        <v>462</v>
      </c>
    </row>
    <row r="82" spans="1:16" ht="24.95" customHeight="1" x14ac:dyDescent="0.3">
      <c r="A82" s="44" t="s">
        <v>423</v>
      </c>
      <c r="B82" s="58"/>
      <c r="C82" s="61" t="s">
        <v>461</v>
      </c>
      <c r="D82" s="62">
        <v>2200000</v>
      </c>
      <c r="E82" s="63" t="s">
        <v>404</v>
      </c>
      <c r="F82" s="63" t="s">
        <v>432</v>
      </c>
      <c r="G82" s="64" t="s">
        <v>442</v>
      </c>
      <c r="H82" s="68">
        <v>42900</v>
      </c>
      <c r="I82" s="66" t="s">
        <v>462</v>
      </c>
    </row>
    <row r="83" spans="1:16" ht="24.95" customHeight="1" x14ac:dyDescent="0.3">
      <c r="A83" s="44" t="s">
        <v>423</v>
      </c>
      <c r="B83" s="57" t="s">
        <v>463</v>
      </c>
      <c r="C83" s="61" t="s">
        <v>461</v>
      </c>
      <c r="D83" s="62">
        <v>2200000</v>
      </c>
      <c r="E83" s="63" t="s">
        <v>398</v>
      </c>
      <c r="F83" s="63" t="s">
        <v>399</v>
      </c>
      <c r="G83" s="64" t="s">
        <v>400</v>
      </c>
      <c r="H83" s="67">
        <v>51900</v>
      </c>
      <c r="I83" s="66"/>
    </row>
    <row r="84" spans="1:16" ht="24.95" customHeight="1" x14ac:dyDescent="0.3">
      <c r="A84" s="44" t="s">
        <v>423</v>
      </c>
      <c r="B84" s="58"/>
      <c r="C84" s="61" t="s">
        <v>461</v>
      </c>
      <c r="D84" s="62">
        <v>2200000</v>
      </c>
      <c r="E84" s="63" t="s">
        <v>398</v>
      </c>
      <c r="F84" s="63" t="s">
        <v>399</v>
      </c>
      <c r="G84" s="64" t="s">
        <v>402</v>
      </c>
      <c r="H84" s="67">
        <v>45900</v>
      </c>
      <c r="I84" s="66"/>
    </row>
    <row r="85" spans="1:16" ht="24.95" customHeight="1" x14ac:dyDescent="0.3">
      <c r="A85" s="44" t="s">
        <v>423</v>
      </c>
      <c r="B85" s="58"/>
      <c r="C85" s="61" t="s">
        <v>461</v>
      </c>
      <c r="D85" s="62">
        <v>2200000</v>
      </c>
      <c r="E85" s="63" t="s">
        <v>398</v>
      </c>
      <c r="F85" s="63" t="s">
        <v>399</v>
      </c>
      <c r="G85" s="64" t="s">
        <v>403</v>
      </c>
      <c r="H85" s="67">
        <v>49900</v>
      </c>
      <c r="I85" s="66"/>
    </row>
    <row r="86" spans="1:16" ht="24.95" customHeight="1" x14ac:dyDescent="0.3">
      <c r="A86" s="44" t="s">
        <v>423</v>
      </c>
      <c r="B86" s="58"/>
      <c r="C86" s="61" t="s">
        <v>461</v>
      </c>
      <c r="D86" s="62">
        <v>2200000</v>
      </c>
      <c r="E86" s="63" t="s">
        <v>398</v>
      </c>
      <c r="F86" s="63" t="s">
        <v>432</v>
      </c>
      <c r="G86" s="64" t="s">
        <v>433</v>
      </c>
      <c r="H86" s="67">
        <v>47900</v>
      </c>
      <c r="I86" s="66"/>
    </row>
    <row r="87" spans="1:16" ht="24.95" customHeight="1" x14ac:dyDescent="0.3">
      <c r="A87" s="44" t="s">
        <v>423</v>
      </c>
      <c r="B87" s="58"/>
      <c r="C87" s="61" t="s">
        <v>461</v>
      </c>
      <c r="D87" s="62">
        <v>2200000</v>
      </c>
      <c r="E87" s="63" t="s">
        <v>398</v>
      </c>
      <c r="F87" s="63" t="s">
        <v>432</v>
      </c>
      <c r="G87" s="64" t="s">
        <v>434</v>
      </c>
      <c r="H87" s="68">
        <v>41900</v>
      </c>
      <c r="I87" s="66"/>
    </row>
    <row r="88" spans="1:16" ht="24.95" customHeight="1" x14ac:dyDescent="0.3">
      <c r="A88" s="44" t="s">
        <v>423</v>
      </c>
      <c r="B88" s="58"/>
      <c r="C88" s="61" t="s">
        <v>461</v>
      </c>
      <c r="D88" s="62">
        <v>2200000</v>
      </c>
      <c r="E88" s="63" t="s">
        <v>398</v>
      </c>
      <c r="F88" s="63" t="s">
        <v>432</v>
      </c>
      <c r="G88" s="64" t="s">
        <v>435</v>
      </c>
      <c r="H88" s="68">
        <v>45900</v>
      </c>
      <c r="I88" s="66"/>
    </row>
    <row r="89" spans="1:16" ht="24.95" customHeight="1" x14ac:dyDescent="0.3">
      <c r="A89" s="44" t="s">
        <v>423</v>
      </c>
      <c r="B89" s="58"/>
      <c r="C89" s="61" t="s">
        <v>461</v>
      </c>
      <c r="D89" s="62">
        <v>2200000</v>
      </c>
      <c r="E89" s="63" t="s">
        <v>404</v>
      </c>
      <c r="F89" s="63" t="s">
        <v>399</v>
      </c>
      <c r="G89" s="64" t="s">
        <v>405</v>
      </c>
      <c r="H89" s="67">
        <v>47900</v>
      </c>
      <c r="I89" s="66" t="s">
        <v>462</v>
      </c>
    </row>
    <row r="90" spans="1:16" ht="24.95" customHeight="1" x14ac:dyDescent="0.3">
      <c r="A90" s="44" t="s">
        <v>423</v>
      </c>
      <c r="B90" s="58"/>
      <c r="C90" s="61" t="s">
        <v>461</v>
      </c>
      <c r="D90" s="62">
        <v>2200000</v>
      </c>
      <c r="E90" s="63" t="s">
        <v>404</v>
      </c>
      <c r="F90" s="63" t="s">
        <v>399</v>
      </c>
      <c r="G90" s="64" t="s">
        <v>406</v>
      </c>
      <c r="H90" s="67">
        <v>41900</v>
      </c>
      <c r="I90" s="66" t="s">
        <v>462</v>
      </c>
    </row>
    <row r="91" spans="1:16" ht="24.95" customHeight="1" x14ac:dyDescent="0.3">
      <c r="A91" s="44" t="s">
        <v>423</v>
      </c>
      <c r="B91" s="58"/>
      <c r="C91" s="61" t="s">
        <v>461</v>
      </c>
      <c r="D91" s="62">
        <v>2200000</v>
      </c>
      <c r="E91" s="63" t="s">
        <v>404</v>
      </c>
      <c r="F91" s="63" t="s">
        <v>399</v>
      </c>
      <c r="G91" s="64" t="s">
        <v>407</v>
      </c>
      <c r="H91" s="67">
        <v>45900</v>
      </c>
      <c r="I91" s="66" t="s">
        <v>462</v>
      </c>
    </row>
    <row r="92" spans="1:16" ht="24.95" customHeight="1" x14ac:dyDescent="0.3">
      <c r="A92" s="44" t="s">
        <v>423</v>
      </c>
      <c r="B92" s="58"/>
      <c r="C92" s="61" t="s">
        <v>461</v>
      </c>
      <c r="D92" s="62">
        <v>2200000</v>
      </c>
      <c r="E92" s="63" t="s">
        <v>404</v>
      </c>
      <c r="F92" s="63" t="s">
        <v>432</v>
      </c>
      <c r="G92" s="64" t="s">
        <v>439</v>
      </c>
      <c r="H92" s="67">
        <v>43900</v>
      </c>
      <c r="I92" s="66" t="s">
        <v>462</v>
      </c>
    </row>
    <row r="93" spans="1:16" ht="24.95" customHeight="1" x14ac:dyDescent="0.3">
      <c r="A93" s="44" t="s">
        <v>423</v>
      </c>
      <c r="B93" s="58"/>
      <c r="C93" s="61" t="s">
        <v>461</v>
      </c>
      <c r="D93" s="62">
        <v>2200000</v>
      </c>
      <c r="E93" s="63" t="s">
        <v>404</v>
      </c>
      <c r="F93" s="63" t="s">
        <v>432</v>
      </c>
      <c r="G93" s="64" t="s">
        <v>441</v>
      </c>
      <c r="H93" s="68">
        <v>37900</v>
      </c>
      <c r="I93" s="66" t="s">
        <v>462</v>
      </c>
    </row>
    <row r="94" spans="1:16" ht="24.95" customHeight="1" x14ac:dyDescent="0.3">
      <c r="A94" s="44" t="s">
        <v>423</v>
      </c>
      <c r="B94" s="58"/>
      <c r="C94" s="61" t="s">
        <v>461</v>
      </c>
      <c r="D94" s="62">
        <v>2200000</v>
      </c>
      <c r="E94" s="63" t="s">
        <v>404</v>
      </c>
      <c r="F94" s="63" t="s">
        <v>432</v>
      </c>
      <c r="G94" s="64" t="s">
        <v>442</v>
      </c>
      <c r="H94" s="68">
        <v>41900</v>
      </c>
      <c r="I94" s="66" t="s">
        <v>462</v>
      </c>
    </row>
    <row r="95" spans="1:16" s="77" customFormat="1" ht="30" customHeight="1" x14ac:dyDescent="0.45">
      <c r="A95" s="44" t="s">
        <v>423</v>
      </c>
      <c r="B95" s="45" t="s">
        <v>464</v>
      </c>
      <c r="C95" s="61" t="s">
        <v>465</v>
      </c>
      <c r="D95" s="62">
        <v>2100000</v>
      </c>
      <c r="E95" s="63" t="s">
        <v>398</v>
      </c>
      <c r="F95" s="63" t="s">
        <v>399</v>
      </c>
      <c r="G95" s="64" t="s">
        <v>400</v>
      </c>
      <c r="H95" s="67">
        <v>47900</v>
      </c>
      <c r="I95" s="70" t="s">
        <v>466</v>
      </c>
      <c r="J95" s="31"/>
      <c r="K95" s="31"/>
      <c r="L95" s="75"/>
      <c r="M95" s="75"/>
      <c r="N95" s="75"/>
      <c r="O95" s="75"/>
      <c r="P95" s="76"/>
    </row>
    <row r="96" spans="1:16" s="77" customFormat="1" ht="30" customHeight="1" x14ac:dyDescent="0.45">
      <c r="A96" s="44" t="s">
        <v>423</v>
      </c>
      <c r="B96" s="45"/>
      <c r="C96" s="61" t="s">
        <v>467</v>
      </c>
      <c r="D96" s="62">
        <v>2100000</v>
      </c>
      <c r="E96" s="63" t="s">
        <v>398</v>
      </c>
      <c r="F96" s="63" t="s">
        <v>399</v>
      </c>
      <c r="G96" s="64" t="s">
        <v>402</v>
      </c>
      <c r="H96" s="67">
        <v>44900</v>
      </c>
      <c r="I96" s="70" t="s">
        <v>466</v>
      </c>
      <c r="J96" s="31"/>
      <c r="K96" s="31"/>
      <c r="L96" s="31"/>
      <c r="M96" s="75"/>
      <c r="N96" s="75"/>
      <c r="O96" s="75"/>
      <c r="P96" s="76"/>
    </row>
    <row r="97" spans="1:16" s="77" customFormat="1" ht="30" customHeight="1" x14ac:dyDescent="0.45">
      <c r="A97" s="44" t="s">
        <v>423</v>
      </c>
      <c r="B97" s="45"/>
      <c r="C97" s="61" t="s">
        <v>467</v>
      </c>
      <c r="D97" s="62">
        <v>2100000</v>
      </c>
      <c r="E97" s="63" t="s">
        <v>398</v>
      </c>
      <c r="F97" s="63" t="s">
        <v>399</v>
      </c>
      <c r="G97" s="64" t="s">
        <v>403</v>
      </c>
      <c r="H97" s="67">
        <v>46900</v>
      </c>
      <c r="I97" s="70" t="s">
        <v>466</v>
      </c>
      <c r="J97" s="31"/>
      <c r="K97" s="31"/>
      <c r="L97" s="75"/>
      <c r="M97" s="75"/>
      <c r="N97" s="75"/>
      <c r="O97" s="75"/>
      <c r="P97" s="76"/>
    </row>
    <row r="98" spans="1:16" ht="30" customHeight="1" x14ac:dyDescent="0.3">
      <c r="A98" s="44" t="s">
        <v>423</v>
      </c>
      <c r="B98" s="45"/>
      <c r="C98" s="61" t="s">
        <v>467</v>
      </c>
      <c r="D98" s="62">
        <v>2100000</v>
      </c>
      <c r="E98" s="63" t="s">
        <v>404</v>
      </c>
      <c r="F98" s="63" t="s">
        <v>399</v>
      </c>
      <c r="G98" s="64" t="s">
        <v>405</v>
      </c>
      <c r="H98" s="67">
        <v>44900</v>
      </c>
      <c r="I98" s="70" t="s">
        <v>466</v>
      </c>
    </row>
    <row r="99" spans="1:16" ht="30" customHeight="1" x14ac:dyDescent="0.3">
      <c r="A99" s="44" t="s">
        <v>423</v>
      </c>
      <c r="B99" s="45"/>
      <c r="C99" s="61" t="s">
        <v>467</v>
      </c>
      <c r="D99" s="62">
        <v>2100000</v>
      </c>
      <c r="E99" s="63" t="s">
        <v>404</v>
      </c>
      <c r="F99" s="63" t="s">
        <v>399</v>
      </c>
      <c r="G99" s="64" t="s">
        <v>406</v>
      </c>
      <c r="H99" s="68">
        <v>41900</v>
      </c>
      <c r="I99" s="70" t="s">
        <v>466</v>
      </c>
    </row>
    <row r="100" spans="1:16" ht="30" customHeight="1" x14ac:dyDescent="0.3">
      <c r="A100" s="44" t="s">
        <v>423</v>
      </c>
      <c r="B100" s="45"/>
      <c r="C100" s="61" t="s">
        <v>467</v>
      </c>
      <c r="D100" s="62">
        <v>2100000</v>
      </c>
      <c r="E100" s="63" t="s">
        <v>404</v>
      </c>
      <c r="F100" s="63" t="s">
        <v>399</v>
      </c>
      <c r="G100" s="64" t="s">
        <v>407</v>
      </c>
      <c r="H100" s="68">
        <v>43900</v>
      </c>
      <c r="I100" s="70" t="s">
        <v>466</v>
      </c>
    </row>
    <row r="101" spans="1:16" ht="30" customHeight="1" x14ac:dyDescent="0.3">
      <c r="A101" s="44" t="s">
        <v>423</v>
      </c>
      <c r="B101" s="45"/>
      <c r="C101" s="61" t="s">
        <v>467</v>
      </c>
      <c r="D101" s="62">
        <v>2100000</v>
      </c>
      <c r="E101" s="63" t="s">
        <v>398</v>
      </c>
      <c r="F101" s="63" t="s">
        <v>383</v>
      </c>
      <c r="G101" s="64" t="s">
        <v>412</v>
      </c>
      <c r="H101" s="68">
        <v>44900</v>
      </c>
      <c r="I101" s="70" t="s">
        <v>466</v>
      </c>
    </row>
    <row r="102" spans="1:16" ht="30" customHeight="1" x14ac:dyDescent="0.3">
      <c r="A102" s="44" t="s">
        <v>423</v>
      </c>
      <c r="B102" s="45"/>
      <c r="C102" s="61" t="s">
        <v>467</v>
      </c>
      <c r="D102" s="62">
        <v>2100000</v>
      </c>
      <c r="E102" s="63" t="s">
        <v>398</v>
      </c>
      <c r="F102" s="63" t="s">
        <v>383</v>
      </c>
      <c r="G102" s="64" t="s">
        <v>413</v>
      </c>
      <c r="H102" s="68">
        <v>41900</v>
      </c>
      <c r="I102" s="70" t="s">
        <v>466</v>
      </c>
    </row>
    <row r="103" spans="1:16" ht="30" customHeight="1" x14ac:dyDescent="0.3">
      <c r="A103" s="44" t="s">
        <v>423</v>
      </c>
      <c r="B103" s="45"/>
      <c r="C103" s="61" t="s">
        <v>467</v>
      </c>
      <c r="D103" s="62">
        <v>2100000</v>
      </c>
      <c r="E103" s="63" t="s">
        <v>398</v>
      </c>
      <c r="F103" s="63" t="s">
        <v>383</v>
      </c>
      <c r="G103" s="64" t="s">
        <v>414</v>
      </c>
      <c r="H103" s="68">
        <v>43900</v>
      </c>
      <c r="I103" s="70" t="s">
        <v>466</v>
      </c>
    </row>
    <row r="104" spans="1:16" ht="30" customHeight="1" x14ac:dyDescent="0.3">
      <c r="A104" s="44" t="s">
        <v>423</v>
      </c>
      <c r="B104" s="45"/>
      <c r="C104" s="61" t="s">
        <v>467</v>
      </c>
      <c r="D104" s="62">
        <v>2100000</v>
      </c>
      <c r="E104" s="63" t="s">
        <v>404</v>
      </c>
      <c r="F104" s="63" t="s">
        <v>383</v>
      </c>
      <c r="G104" s="64" t="s">
        <v>415</v>
      </c>
      <c r="H104" s="68">
        <v>42900</v>
      </c>
      <c r="I104" s="70" t="s">
        <v>466</v>
      </c>
    </row>
    <row r="105" spans="1:16" ht="30" customHeight="1" x14ac:dyDescent="0.3">
      <c r="A105" s="44" t="s">
        <v>423</v>
      </c>
      <c r="B105" s="45"/>
      <c r="C105" s="61" t="s">
        <v>467</v>
      </c>
      <c r="D105" s="62">
        <v>2100000</v>
      </c>
      <c r="E105" s="63" t="s">
        <v>404</v>
      </c>
      <c r="F105" s="63" t="s">
        <v>383</v>
      </c>
      <c r="G105" s="64" t="s">
        <v>416</v>
      </c>
      <c r="H105" s="68">
        <v>39900</v>
      </c>
      <c r="I105" s="70" t="s">
        <v>466</v>
      </c>
    </row>
    <row r="106" spans="1:16" ht="30" customHeight="1" x14ac:dyDescent="0.3">
      <c r="A106" s="44" t="s">
        <v>423</v>
      </c>
      <c r="B106" s="45"/>
      <c r="C106" s="61" t="s">
        <v>467</v>
      </c>
      <c r="D106" s="62">
        <v>2100000</v>
      </c>
      <c r="E106" s="63" t="s">
        <v>404</v>
      </c>
      <c r="F106" s="63" t="s">
        <v>383</v>
      </c>
      <c r="G106" s="64" t="s">
        <v>417</v>
      </c>
      <c r="H106" s="68">
        <v>41900</v>
      </c>
      <c r="I106" s="70" t="s">
        <v>466</v>
      </c>
    </row>
    <row r="107" spans="1:16" s="77" customFormat="1" ht="30" customHeight="1" x14ac:dyDescent="0.45">
      <c r="A107" s="44" t="s">
        <v>423</v>
      </c>
      <c r="B107" s="45" t="s">
        <v>468</v>
      </c>
      <c r="C107" s="61" t="s">
        <v>469</v>
      </c>
      <c r="D107" s="62">
        <v>2200000</v>
      </c>
      <c r="E107" s="63" t="s">
        <v>398</v>
      </c>
      <c r="F107" s="63" t="s">
        <v>399</v>
      </c>
      <c r="G107" s="64" t="s">
        <v>400</v>
      </c>
      <c r="H107" s="67">
        <v>48900</v>
      </c>
      <c r="I107" s="70" t="s">
        <v>470</v>
      </c>
      <c r="J107" s="31"/>
      <c r="K107" s="31"/>
      <c r="L107" s="75"/>
      <c r="M107" s="75"/>
      <c r="N107" s="75"/>
      <c r="O107" s="75"/>
      <c r="P107" s="76"/>
    </row>
    <row r="108" spans="1:16" s="77" customFormat="1" ht="30" customHeight="1" x14ac:dyDescent="0.45">
      <c r="A108" s="44" t="s">
        <v>423</v>
      </c>
      <c r="B108" s="45"/>
      <c r="C108" s="61" t="s">
        <v>471</v>
      </c>
      <c r="D108" s="62">
        <v>2200000</v>
      </c>
      <c r="E108" s="63" t="s">
        <v>398</v>
      </c>
      <c r="F108" s="63" t="s">
        <v>399</v>
      </c>
      <c r="G108" s="64" t="s">
        <v>402</v>
      </c>
      <c r="H108" s="67">
        <v>45900</v>
      </c>
      <c r="I108" s="70" t="s">
        <v>470</v>
      </c>
      <c r="J108" s="31"/>
      <c r="K108" s="31"/>
      <c r="L108" s="75"/>
      <c r="M108" s="75"/>
      <c r="N108" s="75"/>
      <c r="O108" s="75"/>
      <c r="P108" s="76"/>
    </row>
    <row r="109" spans="1:16" s="77" customFormat="1" ht="30" customHeight="1" x14ac:dyDescent="0.45">
      <c r="A109" s="44" t="s">
        <v>423</v>
      </c>
      <c r="B109" s="45"/>
      <c r="C109" s="61" t="s">
        <v>471</v>
      </c>
      <c r="D109" s="62">
        <v>2200000</v>
      </c>
      <c r="E109" s="63" t="s">
        <v>398</v>
      </c>
      <c r="F109" s="63" t="s">
        <v>399</v>
      </c>
      <c r="G109" s="64" t="s">
        <v>403</v>
      </c>
      <c r="H109" s="67">
        <v>47900</v>
      </c>
      <c r="I109" s="70" t="s">
        <v>470</v>
      </c>
      <c r="J109" s="31"/>
      <c r="K109" s="31"/>
      <c r="L109" s="75"/>
      <c r="M109" s="75"/>
      <c r="N109" s="75"/>
      <c r="O109" s="75"/>
      <c r="P109" s="76"/>
    </row>
    <row r="110" spans="1:16" ht="30" customHeight="1" x14ac:dyDescent="0.3">
      <c r="A110" s="44" t="s">
        <v>423</v>
      </c>
      <c r="B110" s="45"/>
      <c r="C110" s="61" t="s">
        <v>471</v>
      </c>
      <c r="D110" s="62">
        <v>2200000</v>
      </c>
      <c r="E110" s="63" t="s">
        <v>404</v>
      </c>
      <c r="F110" s="63" t="s">
        <v>399</v>
      </c>
      <c r="G110" s="64" t="s">
        <v>405</v>
      </c>
      <c r="H110" s="67">
        <v>45900</v>
      </c>
      <c r="I110" s="70" t="s">
        <v>470</v>
      </c>
    </row>
    <row r="111" spans="1:16" ht="30" customHeight="1" x14ac:dyDescent="0.3">
      <c r="A111" s="44" t="s">
        <v>423</v>
      </c>
      <c r="B111" s="45"/>
      <c r="C111" s="61" t="s">
        <v>471</v>
      </c>
      <c r="D111" s="62">
        <v>2200000</v>
      </c>
      <c r="E111" s="63" t="s">
        <v>404</v>
      </c>
      <c r="F111" s="63" t="s">
        <v>399</v>
      </c>
      <c r="G111" s="64" t="s">
        <v>406</v>
      </c>
      <c r="H111" s="68">
        <v>42900</v>
      </c>
      <c r="I111" s="70" t="s">
        <v>470</v>
      </c>
    </row>
    <row r="112" spans="1:16" ht="30" customHeight="1" x14ac:dyDescent="0.3">
      <c r="A112" s="44" t="s">
        <v>423</v>
      </c>
      <c r="B112" s="45"/>
      <c r="C112" s="61" t="s">
        <v>469</v>
      </c>
      <c r="D112" s="62">
        <v>2200000</v>
      </c>
      <c r="E112" s="63" t="s">
        <v>404</v>
      </c>
      <c r="F112" s="63" t="s">
        <v>399</v>
      </c>
      <c r="G112" s="64" t="s">
        <v>407</v>
      </c>
      <c r="H112" s="68">
        <v>44900</v>
      </c>
      <c r="I112" s="70" t="s">
        <v>470</v>
      </c>
    </row>
    <row r="113" spans="1:9" ht="30" customHeight="1" x14ac:dyDescent="0.3">
      <c r="A113" s="44" t="s">
        <v>423</v>
      </c>
      <c r="B113" s="45"/>
      <c r="C113" s="61" t="s">
        <v>471</v>
      </c>
      <c r="D113" s="62">
        <v>2200000</v>
      </c>
      <c r="E113" s="63" t="s">
        <v>398</v>
      </c>
      <c r="F113" s="63" t="s">
        <v>383</v>
      </c>
      <c r="G113" s="64" t="s">
        <v>412</v>
      </c>
      <c r="H113" s="68">
        <v>45900</v>
      </c>
      <c r="I113" s="70" t="s">
        <v>470</v>
      </c>
    </row>
    <row r="114" spans="1:9" ht="30" customHeight="1" x14ac:dyDescent="0.3">
      <c r="A114" s="44" t="s">
        <v>423</v>
      </c>
      <c r="B114" s="45"/>
      <c r="C114" s="61" t="s">
        <v>471</v>
      </c>
      <c r="D114" s="62">
        <v>2200000</v>
      </c>
      <c r="E114" s="63" t="s">
        <v>398</v>
      </c>
      <c r="F114" s="63" t="s">
        <v>383</v>
      </c>
      <c r="G114" s="64" t="s">
        <v>413</v>
      </c>
      <c r="H114" s="68">
        <v>42900</v>
      </c>
      <c r="I114" s="70" t="s">
        <v>470</v>
      </c>
    </row>
    <row r="115" spans="1:9" ht="30" customHeight="1" x14ac:dyDescent="0.3">
      <c r="A115" s="44" t="s">
        <v>423</v>
      </c>
      <c r="B115" s="45"/>
      <c r="C115" s="61" t="s">
        <v>471</v>
      </c>
      <c r="D115" s="62">
        <v>2200000</v>
      </c>
      <c r="E115" s="63" t="s">
        <v>398</v>
      </c>
      <c r="F115" s="63" t="s">
        <v>383</v>
      </c>
      <c r="G115" s="64" t="s">
        <v>414</v>
      </c>
      <c r="H115" s="68">
        <v>44900</v>
      </c>
      <c r="I115" s="70" t="s">
        <v>470</v>
      </c>
    </row>
    <row r="116" spans="1:9" ht="30" customHeight="1" x14ac:dyDescent="0.3">
      <c r="A116" s="44" t="s">
        <v>423</v>
      </c>
      <c r="B116" s="45"/>
      <c r="C116" s="61" t="s">
        <v>471</v>
      </c>
      <c r="D116" s="62">
        <v>2200000</v>
      </c>
      <c r="E116" s="63" t="s">
        <v>404</v>
      </c>
      <c r="F116" s="63" t="s">
        <v>383</v>
      </c>
      <c r="G116" s="64" t="s">
        <v>415</v>
      </c>
      <c r="H116" s="68">
        <v>43900</v>
      </c>
      <c r="I116" s="70" t="s">
        <v>470</v>
      </c>
    </row>
    <row r="117" spans="1:9" ht="30" customHeight="1" x14ac:dyDescent="0.3">
      <c r="A117" s="44" t="s">
        <v>423</v>
      </c>
      <c r="B117" s="45"/>
      <c r="C117" s="61" t="s">
        <v>471</v>
      </c>
      <c r="D117" s="62">
        <v>2200000</v>
      </c>
      <c r="E117" s="63" t="s">
        <v>404</v>
      </c>
      <c r="F117" s="63" t="s">
        <v>383</v>
      </c>
      <c r="G117" s="64" t="s">
        <v>416</v>
      </c>
      <c r="H117" s="68">
        <v>40900</v>
      </c>
      <c r="I117" s="70" t="s">
        <v>470</v>
      </c>
    </row>
    <row r="118" spans="1:9" ht="30" customHeight="1" x14ac:dyDescent="0.3">
      <c r="A118" s="44" t="s">
        <v>423</v>
      </c>
      <c r="B118" s="45"/>
      <c r="C118" s="61" t="s">
        <v>471</v>
      </c>
      <c r="D118" s="62">
        <v>2200000</v>
      </c>
      <c r="E118" s="63" t="s">
        <v>404</v>
      </c>
      <c r="F118" s="63" t="s">
        <v>383</v>
      </c>
      <c r="G118" s="64" t="s">
        <v>417</v>
      </c>
      <c r="H118" s="68">
        <v>42900</v>
      </c>
      <c r="I118" s="70" t="s">
        <v>470</v>
      </c>
    </row>
    <row r="119" spans="1:9" ht="24.95" customHeight="1" x14ac:dyDescent="0.3">
      <c r="A119" s="44" t="s">
        <v>423</v>
      </c>
      <c r="B119" s="45" t="s">
        <v>472</v>
      </c>
      <c r="C119" s="61" t="s">
        <v>473</v>
      </c>
      <c r="D119" s="62">
        <v>2350000</v>
      </c>
      <c r="E119" s="63" t="s">
        <v>398</v>
      </c>
      <c r="F119" s="63" t="s">
        <v>399</v>
      </c>
      <c r="G119" s="64" t="s">
        <v>400</v>
      </c>
      <c r="H119" s="67">
        <v>53900</v>
      </c>
      <c r="I119" s="70" t="s">
        <v>462</v>
      </c>
    </row>
    <row r="120" spans="1:9" ht="24.95" customHeight="1" x14ac:dyDescent="0.3">
      <c r="A120" s="44" t="s">
        <v>423</v>
      </c>
      <c r="B120" s="45"/>
      <c r="C120" s="61" t="s">
        <v>473</v>
      </c>
      <c r="D120" s="62">
        <v>2350000</v>
      </c>
      <c r="E120" s="63" t="s">
        <v>398</v>
      </c>
      <c r="F120" s="63" t="s">
        <v>399</v>
      </c>
      <c r="G120" s="64" t="s">
        <v>402</v>
      </c>
      <c r="H120" s="67">
        <v>48900</v>
      </c>
      <c r="I120" s="70" t="s">
        <v>462</v>
      </c>
    </row>
    <row r="121" spans="1:9" ht="24.95" customHeight="1" x14ac:dyDescent="0.3">
      <c r="A121" s="44" t="s">
        <v>423</v>
      </c>
      <c r="B121" s="45"/>
      <c r="C121" s="61" t="s">
        <v>473</v>
      </c>
      <c r="D121" s="62">
        <v>2350000</v>
      </c>
      <c r="E121" s="63" t="s">
        <v>398</v>
      </c>
      <c r="F121" s="63" t="s">
        <v>399</v>
      </c>
      <c r="G121" s="64" t="s">
        <v>403</v>
      </c>
      <c r="H121" s="67">
        <v>51900</v>
      </c>
      <c r="I121" s="70" t="s">
        <v>462</v>
      </c>
    </row>
    <row r="122" spans="1:9" ht="24.95" customHeight="1" x14ac:dyDescent="0.3">
      <c r="A122" s="44" t="s">
        <v>423</v>
      </c>
      <c r="B122" s="45"/>
      <c r="C122" s="61" t="s">
        <v>473</v>
      </c>
      <c r="D122" s="62">
        <v>2350000</v>
      </c>
      <c r="E122" s="63" t="s">
        <v>398</v>
      </c>
      <c r="F122" s="63" t="s">
        <v>383</v>
      </c>
      <c r="G122" s="64" t="s">
        <v>412</v>
      </c>
      <c r="H122" s="67">
        <v>50900</v>
      </c>
      <c r="I122" s="70" t="s">
        <v>462</v>
      </c>
    </row>
    <row r="123" spans="1:9" ht="24.95" customHeight="1" x14ac:dyDescent="0.3">
      <c r="A123" s="44" t="s">
        <v>423</v>
      </c>
      <c r="B123" s="45"/>
      <c r="C123" s="61" t="s">
        <v>473</v>
      </c>
      <c r="D123" s="62">
        <v>2350000</v>
      </c>
      <c r="E123" s="63" t="s">
        <v>398</v>
      </c>
      <c r="F123" s="63" t="s">
        <v>383</v>
      </c>
      <c r="G123" s="64" t="s">
        <v>413</v>
      </c>
      <c r="H123" s="68">
        <v>45900</v>
      </c>
      <c r="I123" s="70" t="s">
        <v>462</v>
      </c>
    </row>
    <row r="124" spans="1:9" ht="24.95" customHeight="1" x14ac:dyDescent="0.3">
      <c r="A124" s="44" t="s">
        <v>423</v>
      </c>
      <c r="B124" s="45"/>
      <c r="C124" s="61" t="s">
        <v>473</v>
      </c>
      <c r="D124" s="62">
        <v>2350000</v>
      </c>
      <c r="E124" s="63" t="s">
        <v>398</v>
      </c>
      <c r="F124" s="63" t="s">
        <v>383</v>
      </c>
      <c r="G124" s="64" t="s">
        <v>414</v>
      </c>
      <c r="H124" s="68">
        <v>48900</v>
      </c>
      <c r="I124" s="70" t="s">
        <v>462</v>
      </c>
    </row>
    <row r="125" spans="1:9" ht="24.95" customHeight="1" x14ac:dyDescent="0.3">
      <c r="A125" s="44" t="s">
        <v>423</v>
      </c>
      <c r="B125" s="45"/>
      <c r="C125" s="61" t="s">
        <v>473</v>
      </c>
      <c r="D125" s="62">
        <v>2350000</v>
      </c>
      <c r="E125" s="63" t="s">
        <v>404</v>
      </c>
      <c r="F125" s="63" t="s">
        <v>399</v>
      </c>
      <c r="G125" s="64" t="s">
        <v>405</v>
      </c>
      <c r="H125" s="67">
        <v>51900</v>
      </c>
      <c r="I125" s="70" t="s">
        <v>462</v>
      </c>
    </row>
    <row r="126" spans="1:9" ht="24.95" customHeight="1" x14ac:dyDescent="0.3">
      <c r="A126" s="44" t="s">
        <v>423</v>
      </c>
      <c r="B126" s="45"/>
      <c r="C126" s="61" t="s">
        <v>473</v>
      </c>
      <c r="D126" s="62">
        <v>2350000</v>
      </c>
      <c r="E126" s="63" t="s">
        <v>404</v>
      </c>
      <c r="F126" s="63" t="s">
        <v>399</v>
      </c>
      <c r="G126" s="64" t="s">
        <v>406</v>
      </c>
      <c r="H126" s="67">
        <v>46900</v>
      </c>
      <c r="I126" s="70" t="s">
        <v>462</v>
      </c>
    </row>
    <row r="127" spans="1:9" ht="24.95" customHeight="1" x14ac:dyDescent="0.3">
      <c r="A127" s="44" t="s">
        <v>423</v>
      </c>
      <c r="B127" s="45"/>
      <c r="C127" s="61" t="s">
        <v>473</v>
      </c>
      <c r="D127" s="62">
        <v>2350000</v>
      </c>
      <c r="E127" s="63" t="s">
        <v>404</v>
      </c>
      <c r="F127" s="63" t="s">
        <v>399</v>
      </c>
      <c r="G127" s="64" t="s">
        <v>407</v>
      </c>
      <c r="H127" s="67">
        <v>49900</v>
      </c>
      <c r="I127" s="70" t="s">
        <v>462</v>
      </c>
    </row>
    <row r="128" spans="1:9" ht="24.95" customHeight="1" x14ac:dyDescent="0.3">
      <c r="A128" s="44" t="s">
        <v>423</v>
      </c>
      <c r="B128" s="45"/>
      <c r="C128" s="61" t="s">
        <v>473</v>
      </c>
      <c r="D128" s="62">
        <v>2350000</v>
      </c>
      <c r="E128" s="63" t="s">
        <v>404</v>
      </c>
      <c r="F128" s="63" t="s">
        <v>383</v>
      </c>
      <c r="G128" s="64" t="s">
        <v>415</v>
      </c>
      <c r="H128" s="67">
        <v>48900</v>
      </c>
      <c r="I128" s="70" t="s">
        <v>462</v>
      </c>
    </row>
    <row r="129" spans="1:9" ht="24.95" customHeight="1" x14ac:dyDescent="0.3">
      <c r="A129" s="44" t="s">
        <v>423</v>
      </c>
      <c r="B129" s="45"/>
      <c r="C129" s="61" t="s">
        <v>473</v>
      </c>
      <c r="D129" s="62">
        <v>2350000</v>
      </c>
      <c r="E129" s="63" t="s">
        <v>404</v>
      </c>
      <c r="F129" s="63" t="s">
        <v>383</v>
      </c>
      <c r="G129" s="64" t="s">
        <v>416</v>
      </c>
      <c r="H129" s="68">
        <v>43900</v>
      </c>
      <c r="I129" s="70" t="s">
        <v>462</v>
      </c>
    </row>
    <row r="130" spans="1:9" ht="24.95" customHeight="1" x14ac:dyDescent="0.3">
      <c r="A130" s="44" t="s">
        <v>423</v>
      </c>
      <c r="B130" s="45"/>
      <c r="C130" s="61" t="s">
        <v>473</v>
      </c>
      <c r="D130" s="62">
        <v>2350000</v>
      </c>
      <c r="E130" s="63" t="s">
        <v>404</v>
      </c>
      <c r="F130" s="63" t="s">
        <v>383</v>
      </c>
      <c r="G130" s="64" t="s">
        <v>417</v>
      </c>
      <c r="H130" s="68">
        <v>46900</v>
      </c>
      <c r="I130" s="70" t="s">
        <v>462</v>
      </c>
    </row>
    <row r="131" spans="1:9" ht="24.95" customHeight="1" x14ac:dyDescent="0.3">
      <c r="A131" s="44" t="s">
        <v>423</v>
      </c>
      <c r="B131" s="45" t="s">
        <v>474</v>
      </c>
      <c r="C131" s="61" t="s">
        <v>475</v>
      </c>
      <c r="D131" s="62">
        <v>2500000</v>
      </c>
      <c r="E131" s="63" t="s">
        <v>398</v>
      </c>
      <c r="F131" s="63" t="s">
        <v>399</v>
      </c>
      <c r="G131" s="64" t="s">
        <v>400</v>
      </c>
      <c r="H131" s="67">
        <v>54900</v>
      </c>
      <c r="I131" s="70" t="s">
        <v>470</v>
      </c>
    </row>
    <row r="132" spans="1:9" ht="24.95" customHeight="1" x14ac:dyDescent="0.3">
      <c r="A132" s="44" t="s">
        <v>423</v>
      </c>
      <c r="B132" s="45"/>
      <c r="C132" s="61" t="s">
        <v>476</v>
      </c>
      <c r="D132" s="62">
        <v>2500000</v>
      </c>
      <c r="E132" s="63" t="s">
        <v>398</v>
      </c>
      <c r="F132" s="63" t="s">
        <v>399</v>
      </c>
      <c r="G132" s="64" t="s">
        <v>402</v>
      </c>
      <c r="H132" s="67">
        <v>49900</v>
      </c>
      <c r="I132" s="70" t="s">
        <v>470</v>
      </c>
    </row>
    <row r="133" spans="1:9" ht="24.95" customHeight="1" x14ac:dyDescent="0.3">
      <c r="A133" s="44" t="s">
        <v>423</v>
      </c>
      <c r="B133" s="45"/>
      <c r="C133" s="61" t="s">
        <v>476</v>
      </c>
      <c r="D133" s="62">
        <v>2500000</v>
      </c>
      <c r="E133" s="63" t="s">
        <v>398</v>
      </c>
      <c r="F133" s="63" t="s">
        <v>399</v>
      </c>
      <c r="G133" s="64" t="s">
        <v>403</v>
      </c>
      <c r="H133" s="67">
        <v>52900</v>
      </c>
      <c r="I133" s="70" t="s">
        <v>470</v>
      </c>
    </row>
    <row r="134" spans="1:9" ht="24.95" customHeight="1" x14ac:dyDescent="0.3">
      <c r="A134" s="44" t="s">
        <v>423</v>
      </c>
      <c r="B134" s="45"/>
      <c r="C134" s="61" t="s">
        <v>476</v>
      </c>
      <c r="D134" s="62">
        <v>2500000</v>
      </c>
      <c r="E134" s="63" t="s">
        <v>398</v>
      </c>
      <c r="F134" s="63" t="s">
        <v>383</v>
      </c>
      <c r="G134" s="64" t="s">
        <v>412</v>
      </c>
      <c r="H134" s="67">
        <v>51900</v>
      </c>
      <c r="I134" s="70" t="s">
        <v>470</v>
      </c>
    </row>
    <row r="135" spans="1:9" ht="24.95" customHeight="1" x14ac:dyDescent="0.3">
      <c r="A135" s="44" t="s">
        <v>423</v>
      </c>
      <c r="B135" s="45"/>
      <c r="C135" s="61" t="s">
        <v>476</v>
      </c>
      <c r="D135" s="62">
        <v>2500000</v>
      </c>
      <c r="E135" s="63" t="s">
        <v>398</v>
      </c>
      <c r="F135" s="63" t="s">
        <v>383</v>
      </c>
      <c r="G135" s="64" t="s">
        <v>413</v>
      </c>
      <c r="H135" s="68">
        <v>46900</v>
      </c>
      <c r="I135" s="70" t="s">
        <v>470</v>
      </c>
    </row>
    <row r="136" spans="1:9" ht="24.95" customHeight="1" x14ac:dyDescent="0.3">
      <c r="A136" s="44" t="s">
        <v>423</v>
      </c>
      <c r="B136" s="45"/>
      <c r="C136" s="61" t="s">
        <v>476</v>
      </c>
      <c r="D136" s="62">
        <v>2500000</v>
      </c>
      <c r="E136" s="63" t="s">
        <v>398</v>
      </c>
      <c r="F136" s="63" t="s">
        <v>383</v>
      </c>
      <c r="G136" s="64" t="s">
        <v>414</v>
      </c>
      <c r="H136" s="68">
        <v>49900</v>
      </c>
      <c r="I136" s="70" t="s">
        <v>470</v>
      </c>
    </row>
    <row r="137" spans="1:9" ht="24.95" customHeight="1" x14ac:dyDescent="0.3">
      <c r="A137" s="44" t="s">
        <v>423</v>
      </c>
      <c r="B137" s="45"/>
      <c r="C137" s="61" t="s">
        <v>476</v>
      </c>
      <c r="D137" s="62">
        <v>2500000</v>
      </c>
      <c r="E137" s="63" t="s">
        <v>404</v>
      </c>
      <c r="F137" s="63" t="s">
        <v>399</v>
      </c>
      <c r="G137" s="64" t="s">
        <v>405</v>
      </c>
      <c r="H137" s="67">
        <v>52900</v>
      </c>
      <c r="I137" s="70" t="s">
        <v>470</v>
      </c>
    </row>
    <row r="138" spans="1:9" ht="24.95" customHeight="1" x14ac:dyDescent="0.3">
      <c r="A138" s="44" t="s">
        <v>423</v>
      </c>
      <c r="B138" s="45"/>
      <c r="C138" s="61" t="s">
        <v>476</v>
      </c>
      <c r="D138" s="62">
        <v>2500000</v>
      </c>
      <c r="E138" s="63" t="s">
        <v>404</v>
      </c>
      <c r="F138" s="63" t="s">
        <v>399</v>
      </c>
      <c r="G138" s="64" t="s">
        <v>406</v>
      </c>
      <c r="H138" s="67">
        <v>47900</v>
      </c>
      <c r="I138" s="70" t="s">
        <v>470</v>
      </c>
    </row>
    <row r="139" spans="1:9" ht="24.95" customHeight="1" x14ac:dyDescent="0.3">
      <c r="A139" s="44" t="s">
        <v>423</v>
      </c>
      <c r="B139" s="45"/>
      <c r="C139" s="61" t="s">
        <v>476</v>
      </c>
      <c r="D139" s="62">
        <v>2500000</v>
      </c>
      <c r="E139" s="63" t="s">
        <v>404</v>
      </c>
      <c r="F139" s="63" t="s">
        <v>399</v>
      </c>
      <c r="G139" s="64" t="s">
        <v>407</v>
      </c>
      <c r="H139" s="67">
        <v>50900</v>
      </c>
      <c r="I139" s="70" t="s">
        <v>470</v>
      </c>
    </row>
    <row r="140" spans="1:9" ht="24.95" customHeight="1" x14ac:dyDescent="0.3">
      <c r="A140" s="44" t="s">
        <v>423</v>
      </c>
      <c r="B140" s="45"/>
      <c r="C140" s="61" t="s">
        <v>476</v>
      </c>
      <c r="D140" s="62">
        <v>2500000</v>
      </c>
      <c r="E140" s="63" t="s">
        <v>404</v>
      </c>
      <c r="F140" s="63" t="s">
        <v>383</v>
      </c>
      <c r="G140" s="64" t="s">
        <v>415</v>
      </c>
      <c r="H140" s="67">
        <v>49900</v>
      </c>
      <c r="I140" s="70" t="s">
        <v>470</v>
      </c>
    </row>
    <row r="141" spans="1:9" ht="24.95" customHeight="1" x14ac:dyDescent="0.3">
      <c r="A141" s="44" t="s">
        <v>423</v>
      </c>
      <c r="B141" s="45"/>
      <c r="C141" s="61" t="s">
        <v>476</v>
      </c>
      <c r="D141" s="62">
        <v>2500000</v>
      </c>
      <c r="E141" s="63" t="s">
        <v>404</v>
      </c>
      <c r="F141" s="63" t="s">
        <v>383</v>
      </c>
      <c r="G141" s="64" t="s">
        <v>416</v>
      </c>
      <c r="H141" s="68">
        <v>44900</v>
      </c>
      <c r="I141" s="70" t="s">
        <v>470</v>
      </c>
    </row>
    <row r="142" spans="1:9" ht="24.95" customHeight="1" x14ac:dyDescent="0.3">
      <c r="A142" s="44" t="s">
        <v>423</v>
      </c>
      <c r="B142" s="45"/>
      <c r="C142" s="61" t="s">
        <v>476</v>
      </c>
      <c r="D142" s="62">
        <v>2500000</v>
      </c>
      <c r="E142" s="63" t="s">
        <v>404</v>
      </c>
      <c r="F142" s="63" t="s">
        <v>383</v>
      </c>
      <c r="G142" s="64" t="s">
        <v>417</v>
      </c>
      <c r="H142" s="68">
        <v>47900</v>
      </c>
      <c r="I142" s="70" t="s">
        <v>470</v>
      </c>
    </row>
    <row r="143" spans="1:9" ht="39.950000000000003" customHeight="1" x14ac:dyDescent="0.3">
      <c r="A143" s="44" t="s">
        <v>477</v>
      </c>
      <c r="B143" s="57" t="s">
        <v>478</v>
      </c>
      <c r="C143" s="61" t="s">
        <v>479</v>
      </c>
      <c r="D143" s="62">
        <v>3400000</v>
      </c>
      <c r="E143" s="63" t="s">
        <v>398</v>
      </c>
      <c r="F143" s="63" t="s">
        <v>432</v>
      </c>
      <c r="G143" s="64" t="s">
        <v>433</v>
      </c>
      <c r="H143" s="68">
        <v>79900</v>
      </c>
      <c r="I143" s="78"/>
    </row>
    <row r="144" spans="1:9" ht="39.950000000000003" customHeight="1" x14ac:dyDescent="0.3">
      <c r="A144" s="44" t="s">
        <v>480</v>
      </c>
      <c r="B144" s="58"/>
      <c r="C144" s="61" t="s">
        <v>481</v>
      </c>
      <c r="D144" s="62">
        <v>3400000</v>
      </c>
      <c r="E144" s="63" t="s">
        <v>398</v>
      </c>
      <c r="F144" s="63" t="s">
        <v>377</v>
      </c>
      <c r="G144" s="64" t="s">
        <v>482</v>
      </c>
      <c r="H144" s="68">
        <v>75900</v>
      </c>
      <c r="I144" s="78"/>
    </row>
    <row r="145" spans="1:9" ht="39.950000000000003" customHeight="1" x14ac:dyDescent="0.3">
      <c r="A145" s="44" t="s">
        <v>480</v>
      </c>
      <c r="B145" s="58"/>
      <c r="C145" s="61" t="s">
        <v>481</v>
      </c>
      <c r="D145" s="62">
        <v>3400000</v>
      </c>
      <c r="E145" s="63" t="s">
        <v>398</v>
      </c>
      <c r="F145" s="63" t="s">
        <v>377</v>
      </c>
      <c r="G145" s="64" t="s">
        <v>435</v>
      </c>
      <c r="H145" s="68">
        <v>77900</v>
      </c>
      <c r="I145" s="78"/>
    </row>
    <row r="146" spans="1:9" ht="39.950000000000003" customHeight="1" x14ac:dyDescent="0.3">
      <c r="A146" s="44" t="s">
        <v>480</v>
      </c>
      <c r="B146" s="58"/>
      <c r="C146" s="61" t="s">
        <v>481</v>
      </c>
      <c r="D146" s="62">
        <v>3400000</v>
      </c>
      <c r="E146" s="63" t="s">
        <v>404</v>
      </c>
      <c r="F146" s="63" t="s">
        <v>377</v>
      </c>
      <c r="G146" s="64" t="s">
        <v>439</v>
      </c>
      <c r="H146" s="68">
        <v>77900</v>
      </c>
      <c r="I146" s="78"/>
    </row>
    <row r="147" spans="1:9" ht="39.950000000000003" customHeight="1" x14ac:dyDescent="0.3">
      <c r="A147" s="44" t="s">
        <v>480</v>
      </c>
      <c r="B147" s="58"/>
      <c r="C147" s="61" t="s">
        <v>481</v>
      </c>
      <c r="D147" s="62">
        <v>3400000</v>
      </c>
      <c r="E147" s="63" t="s">
        <v>404</v>
      </c>
      <c r="F147" s="63" t="s">
        <v>377</v>
      </c>
      <c r="G147" s="64" t="s">
        <v>441</v>
      </c>
      <c r="H147" s="68">
        <v>73900</v>
      </c>
      <c r="I147" s="78"/>
    </row>
    <row r="148" spans="1:9" ht="39.950000000000003" customHeight="1" x14ac:dyDescent="0.3">
      <c r="A148" s="44" t="s">
        <v>480</v>
      </c>
      <c r="B148" s="58"/>
      <c r="C148" s="61" t="s">
        <v>481</v>
      </c>
      <c r="D148" s="62">
        <v>3400000</v>
      </c>
      <c r="E148" s="63" t="s">
        <v>404</v>
      </c>
      <c r="F148" s="63" t="s">
        <v>377</v>
      </c>
      <c r="G148" s="64" t="s">
        <v>442</v>
      </c>
      <c r="H148" s="68">
        <v>75900</v>
      </c>
      <c r="I148" s="78"/>
    </row>
    <row r="149" spans="1:9" ht="39.950000000000003" customHeight="1" x14ac:dyDescent="0.3">
      <c r="A149" s="44" t="s">
        <v>480</v>
      </c>
      <c r="B149" s="59"/>
      <c r="C149" s="61" t="s">
        <v>481</v>
      </c>
      <c r="D149" s="62">
        <v>3400000</v>
      </c>
      <c r="E149" s="63" t="s">
        <v>404</v>
      </c>
      <c r="F149" s="63" t="s">
        <v>377</v>
      </c>
      <c r="G149" s="79" t="s">
        <v>483</v>
      </c>
      <c r="H149" s="80">
        <v>59900</v>
      </c>
      <c r="I149" s="78"/>
    </row>
    <row r="150" spans="1:9" ht="24.95" customHeight="1" x14ac:dyDescent="0.3">
      <c r="A150" s="44" t="s">
        <v>423</v>
      </c>
      <c r="B150" s="45" t="s">
        <v>484</v>
      </c>
      <c r="C150" s="61" t="s">
        <v>485</v>
      </c>
      <c r="D150" s="62">
        <v>2300000</v>
      </c>
      <c r="E150" s="63" t="s">
        <v>398</v>
      </c>
      <c r="F150" s="63" t="s">
        <v>399</v>
      </c>
      <c r="G150" s="64" t="s">
        <v>400</v>
      </c>
      <c r="H150" s="81">
        <v>52900</v>
      </c>
      <c r="I150" s="70" t="s">
        <v>462</v>
      </c>
    </row>
    <row r="151" spans="1:9" ht="24.95" customHeight="1" x14ac:dyDescent="0.3">
      <c r="A151" s="44" t="s">
        <v>423</v>
      </c>
      <c r="B151" s="45"/>
      <c r="C151" s="61" t="s">
        <v>486</v>
      </c>
      <c r="D151" s="62">
        <v>2300000</v>
      </c>
      <c r="E151" s="63" t="s">
        <v>398</v>
      </c>
      <c r="F151" s="63" t="s">
        <v>399</v>
      </c>
      <c r="G151" s="64" t="s">
        <v>402</v>
      </c>
      <c r="H151" s="81">
        <v>46900</v>
      </c>
      <c r="I151" s="70" t="s">
        <v>462</v>
      </c>
    </row>
    <row r="152" spans="1:9" ht="24.95" customHeight="1" x14ac:dyDescent="0.3">
      <c r="A152" s="44" t="s">
        <v>423</v>
      </c>
      <c r="B152" s="45"/>
      <c r="C152" s="61" t="s">
        <v>486</v>
      </c>
      <c r="D152" s="62">
        <v>2300000</v>
      </c>
      <c r="E152" s="63" t="s">
        <v>398</v>
      </c>
      <c r="F152" s="63" t="s">
        <v>399</v>
      </c>
      <c r="G152" s="64" t="s">
        <v>403</v>
      </c>
      <c r="H152" s="81">
        <v>50900</v>
      </c>
      <c r="I152" s="70" t="s">
        <v>462</v>
      </c>
    </row>
    <row r="153" spans="1:9" ht="24.95" customHeight="1" x14ac:dyDescent="0.3">
      <c r="A153" s="44" t="s">
        <v>423</v>
      </c>
      <c r="B153" s="45"/>
      <c r="C153" s="61" t="s">
        <v>485</v>
      </c>
      <c r="D153" s="62">
        <v>2300000</v>
      </c>
      <c r="E153" s="63" t="s">
        <v>398</v>
      </c>
      <c r="F153" s="63" t="s">
        <v>383</v>
      </c>
      <c r="G153" s="64" t="s">
        <v>412</v>
      </c>
      <c r="H153" s="67">
        <v>49900</v>
      </c>
      <c r="I153" s="70" t="s">
        <v>462</v>
      </c>
    </row>
    <row r="154" spans="1:9" ht="24.95" customHeight="1" x14ac:dyDescent="0.3">
      <c r="A154" s="44" t="s">
        <v>423</v>
      </c>
      <c r="B154" s="45"/>
      <c r="C154" s="61" t="s">
        <v>485</v>
      </c>
      <c r="D154" s="62">
        <v>2300000</v>
      </c>
      <c r="E154" s="63" t="s">
        <v>398</v>
      </c>
      <c r="F154" s="63" t="s">
        <v>373</v>
      </c>
      <c r="G154" s="64" t="s">
        <v>413</v>
      </c>
      <c r="H154" s="68">
        <v>43900</v>
      </c>
      <c r="I154" s="70" t="s">
        <v>462</v>
      </c>
    </row>
    <row r="155" spans="1:9" ht="24.95" customHeight="1" x14ac:dyDescent="0.3">
      <c r="A155" s="44" t="s">
        <v>423</v>
      </c>
      <c r="B155" s="45"/>
      <c r="C155" s="61" t="s">
        <v>486</v>
      </c>
      <c r="D155" s="62">
        <v>2300000</v>
      </c>
      <c r="E155" s="63" t="s">
        <v>398</v>
      </c>
      <c r="F155" s="63" t="s">
        <v>373</v>
      </c>
      <c r="G155" s="64" t="s">
        <v>414</v>
      </c>
      <c r="H155" s="68">
        <v>47900</v>
      </c>
      <c r="I155" s="70" t="s">
        <v>462</v>
      </c>
    </row>
    <row r="156" spans="1:9" ht="24.95" customHeight="1" x14ac:dyDescent="0.3">
      <c r="A156" s="44" t="s">
        <v>423</v>
      </c>
      <c r="B156" s="45"/>
      <c r="C156" s="61" t="s">
        <v>485</v>
      </c>
      <c r="D156" s="62">
        <v>2300000</v>
      </c>
      <c r="E156" s="63" t="s">
        <v>404</v>
      </c>
      <c r="F156" s="63" t="s">
        <v>399</v>
      </c>
      <c r="G156" s="64" t="s">
        <v>405</v>
      </c>
      <c r="H156" s="67">
        <v>46900</v>
      </c>
      <c r="I156" s="70" t="s">
        <v>487</v>
      </c>
    </row>
    <row r="157" spans="1:9" ht="24.95" customHeight="1" x14ac:dyDescent="0.3">
      <c r="A157" s="44" t="s">
        <v>423</v>
      </c>
      <c r="B157" s="45"/>
      <c r="C157" s="61" t="s">
        <v>485</v>
      </c>
      <c r="D157" s="62">
        <v>2300000</v>
      </c>
      <c r="E157" s="63" t="s">
        <v>404</v>
      </c>
      <c r="F157" s="63" t="s">
        <v>399</v>
      </c>
      <c r="G157" s="64" t="s">
        <v>406</v>
      </c>
      <c r="H157" s="67">
        <v>40900</v>
      </c>
      <c r="I157" s="70" t="s">
        <v>487</v>
      </c>
    </row>
    <row r="158" spans="1:9" ht="24.95" customHeight="1" x14ac:dyDescent="0.3">
      <c r="A158" s="44" t="s">
        <v>423</v>
      </c>
      <c r="B158" s="45"/>
      <c r="C158" s="61" t="s">
        <v>486</v>
      </c>
      <c r="D158" s="62">
        <v>2300000</v>
      </c>
      <c r="E158" s="63" t="s">
        <v>404</v>
      </c>
      <c r="F158" s="63" t="s">
        <v>399</v>
      </c>
      <c r="G158" s="64" t="s">
        <v>407</v>
      </c>
      <c r="H158" s="67">
        <v>44900</v>
      </c>
      <c r="I158" s="70" t="s">
        <v>487</v>
      </c>
    </row>
    <row r="159" spans="1:9" ht="24.95" customHeight="1" x14ac:dyDescent="0.3">
      <c r="A159" s="44" t="s">
        <v>423</v>
      </c>
      <c r="B159" s="45"/>
      <c r="C159" s="61" t="s">
        <v>486</v>
      </c>
      <c r="D159" s="62">
        <v>2300000</v>
      </c>
      <c r="E159" s="63" t="s">
        <v>404</v>
      </c>
      <c r="F159" s="63" t="s">
        <v>373</v>
      </c>
      <c r="G159" s="69" t="s">
        <v>415</v>
      </c>
      <c r="H159" s="67">
        <v>43900</v>
      </c>
      <c r="I159" s="70" t="s">
        <v>487</v>
      </c>
    </row>
    <row r="160" spans="1:9" ht="24.95" customHeight="1" x14ac:dyDescent="0.3">
      <c r="A160" s="44" t="s">
        <v>423</v>
      </c>
      <c r="B160" s="45"/>
      <c r="C160" s="61" t="s">
        <v>486</v>
      </c>
      <c r="D160" s="62">
        <v>2300000</v>
      </c>
      <c r="E160" s="63" t="s">
        <v>404</v>
      </c>
      <c r="F160" s="63" t="s">
        <v>373</v>
      </c>
      <c r="G160" s="69" t="s">
        <v>416</v>
      </c>
      <c r="H160" s="68">
        <v>37900</v>
      </c>
      <c r="I160" s="70" t="s">
        <v>487</v>
      </c>
    </row>
    <row r="161" spans="1:12" ht="24.95" customHeight="1" x14ac:dyDescent="0.3">
      <c r="A161" s="44" t="s">
        <v>423</v>
      </c>
      <c r="B161" s="45"/>
      <c r="C161" s="61" t="s">
        <v>486</v>
      </c>
      <c r="D161" s="62">
        <v>2300000</v>
      </c>
      <c r="E161" s="63" t="s">
        <v>404</v>
      </c>
      <c r="F161" s="63" t="s">
        <v>373</v>
      </c>
      <c r="G161" s="69" t="s">
        <v>417</v>
      </c>
      <c r="H161" s="68">
        <v>41900</v>
      </c>
      <c r="I161" s="70" t="s">
        <v>487</v>
      </c>
    </row>
    <row r="162" spans="1:12" ht="24.95" customHeight="1" x14ac:dyDescent="0.3">
      <c r="A162" s="44" t="s">
        <v>427</v>
      </c>
      <c r="B162" s="45" t="s">
        <v>488</v>
      </c>
      <c r="C162" s="61" t="s">
        <v>489</v>
      </c>
      <c r="D162" s="62">
        <v>2200000</v>
      </c>
      <c r="E162" s="63" t="s">
        <v>398</v>
      </c>
      <c r="F162" s="63" t="s">
        <v>399</v>
      </c>
      <c r="G162" s="64" t="s">
        <v>400</v>
      </c>
      <c r="H162" s="67">
        <v>52900</v>
      </c>
      <c r="I162" s="66"/>
    </row>
    <row r="163" spans="1:12" ht="24.95" customHeight="1" x14ac:dyDescent="0.3">
      <c r="A163" s="44" t="s">
        <v>427</v>
      </c>
      <c r="B163" s="45"/>
      <c r="C163" s="61" t="s">
        <v>489</v>
      </c>
      <c r="D163" s="62">
        <v>2200000</v>
      </c>
      <c r="E163" s="63" t="s">
        <v>398</v>
      </c>
      <c r="F163" s="63" t="s">
        <v>399</v>
      </c>
      <c r="G163" s="64" t="s">
        <v>402</v>
      </c>
      <c r="H163" s="67">
        <v>46900</v>
      </c>
      <c r="I163" s="66"/>
    </row>
    <row r="164" spans="1:12" ht="24.95" customHeight="1" x14ac:dyDescent="0.3">
      <c r="A164" s="44" t="s">
        <v>427</v>
      </c>
      <c r="B164" s="45"/>
      <c r="C164" s="61" t="s">
        <v>489</v>
      </c>
      <c r="D164" s="62">
        <v>2200000</v>
      </c>
      <c r="E164" s="63" t="s">
        <v>398</v>
      </c>
      <c r="F164" s="63" t="s">
        <v>399</v>
      </c>
      <c r="G164" s="64" t="s">
        <v>403</v>
      </c>
      <c r="H164" s="67">
        <v>50900</v>
      </c>
      <c r="I164" s="66"/>
    </row>
    <row r="165" spans="1:12" ht="24.95" customHeight="1" x14ac:dyDescent="0.3">
      <c r="A165" s="44" t="s">
        <v>427</v>
      </c>
      <c r="B165" s="45"/>
      <c r="C165" s="61" t="s">
        <v>489</v>
      </c>
      <c r="D165" s="62">
        <v>2200000</v>
      </c>
      <c r="E165" s="63" t="s">
        <v>398</v>
      </c>
      <c r="F165" s="63" t="s">
        <v>373</v>
      </c>
      <c r="G165" s="64" t="s">
        <v>412</v>
      </c>
      <c r="H165" s="67">
        <v>49900</v>
      </c>
      <c r="I165" s="66"/>
    </row>
    <row r="166" spans="1:12" ht="24.95" customHeight="1" x14ac:dyDescent="0.3">
      <c r="A166" s="44" t="s">
        <v>427</v>
      </c>
      <c r="B166" s="45"/>
      <c r="C166" s="61" t="s">
        <v>489</v>
      </c>
      <c r="D166" s="62">
        <v>2200000</v>
      </c>
      <c r="E166" s="63" t="s">
        <v>398</v>
      </c>
      <c r="F166" s="63" t="s">
        <v>373</v>
      </c>
      <c r="G166" s="64" t="s">
        <v>413</v>
      </c>
      <c r="H166" s="68">
        <v>43900</v>
      </c>
      <c r="I166" s="66"/>
    </row>
    <row r="167" spans="1:12" ht="24.95" customHeight="1" x14ac:dyDescent="0.3">
      <c r="A167" s="44" t="s">
        <v>427</v>
      </c>
      <c r="B167" s="45"/>
      <c r="C167" s="61" t="s">
        <v>489</v>
      </c>
      <c r="D167" s="62">
        <v>2200000</v>
      </c>
      <c r="E167" s="63" t="s">
        <v>398</v>
      </c>
      <c r="F167" s="63" t="s">
        <v>373</v>
      </c>
      <c r="G167" s="64" t="s">
        <v>414</v>
      </c>
      <c r="H167" s="68">
        <v>47900</v>
      </c>
      <c r="I167" s="66"/>
    </row>
    <row r="168" spans="1:12" ht="24.95" customHeight="1" x14ac:dyDescent="0.3">
      <c r="A168" s="44" t="s">
        <v>427</v>
      </c>
      <c r="B168" s="45"/>
      <c r="C168" s="61" t="s">
        <v>489</v>
      </c>
      <c r="D168" s="62">
        <v>2200000</v>
      </c>
      <c r="E168" s="63" t="s">
        <v>404</v>
      </c>
      <c r="F168" s="63" t="s">
        <v>399</v>
      </c>
      <c r="G168" s="69" t="s">
        <v>405</v>
      </c>
      <c r="H168" s="67">
        <v>46900</v>
      </c>
      <c r="I168" s="70" t="s">
        <v>490</v>
      </c>
      <c r="J168" s="71"/>
      <c r="K168" s="71"/>
      <c r="L168" s="82"/>
    </row>
    <row r="169" spans="1:12" ht="24.95" customHeight="1" x14ac:dyDescent="0.3">
      <c r="A169" s="44" t="s">
        <v>427</v>
      </c>
      <c r="B169" s="45"/>
      <c r="C169" s="61" t="s">
        <v>489</v>
      </c>
      <c r="D169" s="62">
        <v>2200000</v>
      </c>
      <c r="E169" s="63" t="s">
        <v>404</v>
      </c>
      <c r="F169" s="63" t="s">
        <v>399</v>
      </c>
      <c r="G169" s="69" t="s">
        <v>406</v>
      </c>
      <c r="H169" s="67">
        <v>40900</v>
      </c>
      <c r="I169" s="70" t="s">
        <v>490</v>
      </c>
      <c r="J169" s="71"/>
      <c r="K169" s="71"/>
      <c r="L169" s="82"/>
    </row>
    <row r="170" spans="1:12" ht="24.95" customHeight="1" x14ac:dyDescent="0.3">
      <c r="A170" s="44" t="s">
        <v>427</v>
      </c>
      <c r="B170" s="45"/>
      <c r="C170" s="61" t="s">
        <v>489</v>
      </c>
      <c r="D170" s="62">
        <v>2200000</v>
      </c>
      <c r="E170" s="63" t="s">
        <v>404</v>
      </c>
      <c r="F170" s="63" t="s">
        <v>399</v>
      </c>
      <c r="G170" s="69" t="s">
        <v>407</v>
      </c>
      <c r="H170" s="67">
        <v>44900</v>
      </c>
      <c r="I170" s="70" t="s">
        <v>490</v>
      </c>
      <c r="J170" s="71"/>
      <c r="K170" s="71"/>
      <c r="L170" s="82"/>
    </row>
    <row r="171" spans="1:12" ht="24.95" customHeight="1" x14ac:dyDescent="0.3">
      <c r="A171" s="44" t="s">
        <v>427</v>
      </c>
      <c r="B171" s="45"/>
      <c r="C171" s="61" t="s">
        <v>489</v>
      </c>
      <c r="D171" s="62">
        <v>2200000</v>
      </c>
      <c r="E171" s="63" t="s">
        <v>404</v>
      </c>
      <c r="F171" s="63" t="s">
        <v>373</v>
      </c>
      <c r="G171" s="69" t="s">
        <v>415</v>
      </c>
      <c r="H171" s="67">
        <v>43900</v>
      </c>
      <c r="I171" s="70" t="s">
        <v>490</v>
      </c>
      <c r="J171" s="71"/>
      <c r="K171" s="71"/>
      <c r="L171" s="82"/>
    </row>
    <row r="172" spans="1:12" ht="24.95" customHeight="1" x14ac:dyDescent="0.3">
      <c r="A172" s="44" t="s">
        <v>427</v>
      </c>
      <c r="B172" s="45"/>
      <c r="C172" s="61" t="s">
        <v>489</v>
      </c>
      <c r="D172" s="62">
        <v>2200000</v>
      </c>
      <c r="E172" s="63" t="s">
        <v>404</v>
      </c>
      <c r="F172" s="63" t="s">
        <v>373</v>
      </c>
      <c r="G172" s="69" t="s">
        <v>416</v>
      </c>
      <c r="H172" s="68">
        <v>37900</v>
      </c>
      <c r="I172" s="70" t="s">
        <v>490</v>
      </c>
      <c r="J172" s="71"/>
      <c r="K172" s="71"/>
      <c r="L172" s="82"/>
    </row>
    <row r="173" spans="1:12" ht="24.95" customHeight="1" x14ac:dyDescent="0.3">
      <c r="A173" s="44" t="s">
        <v>427</v>
      </c>
      <c r="B173" s="45"/>
      <c r="C173" s="61" t="s">
        <v>489</v>
      </c>
      <c r="D173" s="62">
        <v>2200000</v>
      </c>
      <c r="E173" s="63" t="s">
        <v>404</v>
      </c>
      <c r="F173" s="63" t="s">
        <v>373</v>
      </c>
      <c r="G173" s="69" t="s">
        <v>417</v>
      </c>
      <c r="H173" s="68">
        <v>41900</v>
      </c>
      <c r="I173" s="70" t="s">
        <v>490</v>
      </c>
      <c r="J173" s="71"/>
      <c r="K173" s="71"/>
      <c r="L173" s="82"/>
    </row>
    <row r="174" spans="1:12" ht="24.95" customHeight="1" x14ac:dyDescent="0.3">
      <c r="A174" s="44" t="s">
        <v>423</v>
      </c>
      <c r="B174" s="45" t="s">
        <v>491</v>
      </c>
      <c r="C174" s="61" t="s">
        <v>492</v>
      </c>
      <c r="D174" s="62">
        <v>2650000</v>
      </c>
      <c r="E174" s="63" t="s">
        <v>398</v>
      </c>
      <c r="F174" s="63" t="s">
        <v>399</v>
      </c>
      <c r="G174" s="64" t="s">
        <v>400</v>
      </c>
      <c r="H174" s="81">
        <v>60900</v>
      </c>
      <c r="I174" s="66" t="s">
        <v>493</v>
      </c>
    </row>
    <row r="175" spans="1:12" ht="24.95" customHeight="1" x14ac:dyDescent="0.3">
      <c r="A175" s="44" t="s">
        <v>423</v>
      </c>
      <c r="B175" s="45"/>
      <c r="C175" s="61" t="s">
        <v>492</v>
      </c>
      <c r="D175" s="62">
        <v>2650000</v>
      </c>
      <c r="E175" s="63" t="s">
        <v>398</v>
      </c>
      <c r="F175" s="63" t="s">
        <v>399</v>
      </c>
      <c r="G175" s="64" t="s">
        <v>402</v>
      </c>
      <c r="H175" s="81">
        <v>55900</v>
      </c>
      <c r="I175" s="66" t="s">
        <v>493</v>
      </c>
    </row>
    <row r="176" spans="1:12" ht="24.95" customHeight="1" x14ac:dyDescent="0.3">
      <c r="A176" s="44" t="s">
        <v>423</v>
      </c>
      <c r="B176" s="45"/>
      <c r="C176" s="61" t="s">
        <v>492</v>
      </c>
      <c r="D176" s="62">
        <v>2650000</v>
      </c>
      <c r="E176" s="63" t="s">
        <v>398</v>
      </c>
      <c r="F176" s="63" t="s">
        <v>399</v>
      </c>
      <c r="G176" s="64" t="s">
        <v>403</v>
      </c>
      <c r="H176" s="81">
        <v>57900</v>
      </c>
      <c r="I176" s="66" t="s">
        <v>493</v>
      </c>
    </row>
    <row r="177" spans="1:11" ht="24.95" customHeight="1" x14ac:dyDescent="0.3">
      <c r="A177" s="44" t="s">
        <v>423</v>
      </c>
      <c r="B177" s="45"/>
      <c r="C177" s="61" t="s">
        <v>492</v>
      </c>
      <c r="D177" s="62">
        <v>2650000</v>
      </c>
      <c r="E177" s="63" t="s">
        <v>398</v>
      </c>
      <c r="F177" s="63" t="s">
        <v>432</v>
      </c>
      <c r="G177" s="64" t="s">
        <v>433</v>
      </c>
      <c r="H177" s="81">
        <v>56900</v>
      </c>
      <c r="I177" s="66" t="s">
        <v>493</v>
      </c>
    </row>
    <row r="178" spans="1:11" ht="24.95" customHeight="1" x14ac:dyDescent="0.3">
      <c r="A178" s="44" t="s">
        <v>423</v>
      </c>
      <c r="B178" s="45"/>
      <c r="C178" s="61" t="s">
        <v>492</v>
      </c>
      <c r="D178" s="62">
        <v>2650000</v>
      </c>
      <c r="E178" s="63" t="s">
        <v>398</v>
      </c>
      <c r="F178" s="63" t="s">
        <v>432</v>
      </c>
      <c r="G178" s="64" t="s">
        <v>434</v>
      </c>
      <c r="H178" s="83">
        <v>51900</v>
      </c>
      <c r="I178" s="66" t="s">
        <v>493</v>
      </c>
    </row>
    <row r="179" spans="1:11" ht="24.95" customHeight="1" x14ac:dyDescent="0.3">
      <c r="A179" s="44" t="s">
        <v>423</v>
      </c>
      <c r="B179" s="45"/>
      <c r="C179" s="61" t="s">
        <v>492</v>
      </c>
      <c r="D179" s="62">
        <v>2650000</v>
      </c>
      <c r="E179" s="63" t="s">
        <v>398</v>
      </c>
      <c r="F179" s="63" t="s">
        <v>432</v>
      </c>
      <c r="G179" s="64" t="s">
        <v>435</v>
      </c>
      <c r="H179" s="83">
        <v>53900</v>
      </c>
      <c r="I179" s="66" t="s">
        <v>493</v>
      </c>
    </row>
    <row r="180" spans="1:11" ht="24.95" customHeight="1" x14ac:dyDescent="0.3">
      <c r="A180" s="44" t="s">
        <v>423</v>
      </c>
      <c r="B180" s="45"/>
      <c r="C180" s="61" t="s">
        <v>492</v>
      </c>
      <c r="D180" s="62">
        <v>2650000</v>
      </c>
      <c r="E180" s="63" t="s">
        <v>404</v>
      </c>
      <c r="F180" s="63" t="s">
        <v>399</v>
      </c>
      <c r="G180" s="64" t="s">
        <v>405</v>
      </c>
      <c r="H180" s="81">
        <v>56900</v>
      </c>
      <c r="I180" s="70" t="s">
        <v>490</v>
      </c>
    </row>
    <row r="181" spans="1:11" ht="24.95" customHeight="1" x14ac:dyDescent="0.3">
      <c r="A181" s="44" t="s">
        <v>423</v>
      </c>
      <c r="B181" s="45"/>
      <c r="C181" s="61" t="s">
        <v>492</v>
      </c>
      <c r="D181" s="62">
        <v>2650000</v>
      </c>
      <c r="E181" s="63" t="s">
        <v>404</v>
      </c>
      <c r="F181" s="63" t="s">
        <v>399</v>
      </c>
      <c r="G181" s="64" t="s">
        <v>406</v>
      </c>
      <c r="H181" s="81">
        <v>51900</v>
      </c>
      <c r="I181" s="70" t="s">
        <v>490</v>
      </c>
    </row>
    <row r="182" spans="1:11" ht="24.95" customHeight="1" x14ac:dyDescent="0.3">
      <c r="A182" s="44" t="s">
        <v>423</v>
      </c>
      <c r="B182" s="45"/>
      <c r="C182" s="61" t="s">
        <v>492</v>
      </c>
      <c r="D182" s="62">
        <v>2650000</v>
      </c>
      <c r="E182" s="63" t="s">
        <v>404</v>
      </c>
      <c r="F182" s="63" t="s">
        <v>399</v>
      </c>
      <c r="G182" s="64" t="s">
        <v>407</v>
      </c>
      <c r="H182" s="81">
        <v>53900</v>
      </c>
      <c r="I182" s="70" t="s">
        <v>490</v>
      </c>
    </row>
    <row r="183" spans="1:11" ht="24.95" customHeight="1" x14ac:dyDescent="0.3">
      <c r="A183" s="44" t="s">
        <v>423</v>
      </c>
      <c r="B183" s="45"/>
      <c r="C183" s="61" t="s">
        <v>492</v>
      </c>
      <c r="D183" s="62">
        <v>2650000</v>
      </c>
      <c r="E183" s="63" t="s">
        <v>404</v>
      </c>
      <c r="F183" s="63" t="s">
        <v>432</v>
      </c>
      <c r="G183" s="64" t="s">
        <v>439</v>
      </c>
      <c r="H183" s="81">
        <v>52900</v>
      </c>
      <c r="I183" s="70" t="s">
        <v>490</v>
      </c>
    </row>
    <row r="184" spans="1:11" ht="24.95" customHeight="1" x14ac:dyDescent="0.3">
      <c r="A184" s="44" t="s">
        <v>423</v>
      </c>
      <c r="B184" s="45"/>
      <c r="C184" s="61" t="s">
        <v>492</v>
      </c>
      <c r="D184" s="62">
        <v>2650000</v>
      </c>
      <c r="E184" s="63" t="s">
        <v>404</v>
      </c>
      <c r="F184" s="63" t="s">
        <v>432</v>
      </c>
      <c r="G184" s="64" t="s">
        <v>441</v>
      </c>
      <c r="H184" s="83">
        <v>47900</v>
      </c>
      <c r="I184" s="70" t="s">
        <v>490</v>
      </c>
    </row>
    <row r="185" spans="1:11" ht="24.95" customHeight="1" x14ac:dyDescent="0.3">
      <c r="A185" s="44" t="s">
        <v>423</v>
      </c>
      <c r="B185" s="45"/>
      <c r="C185" s="61" t="s">
        <v>492</v>
      </c>
      <c r="D185" s="62">
        <v>2650000</v>
      </c>
      <c r="E185" s="63" t="s">
        <v>404</v>
      </c>
      <c r="F185" s="63" t="s">
        <v>432</v>
      </c>
      <c r="G185" s="64" t="s">
        <v>442</v>
      </c>
      <c r="H185" s="83">
        <v>49900</v>
      </c>
      <c r="I185" s="70" t="s">
        <v>490</v>
      </c>
    </row>
    <row r="186" spans="1:11" ht="24.95" customHeight="1" x14ac:dyDescent="0.3">
      <c r="A186" s="44" t="s">
        <v>494</v>
      </c>
      <c r="B186" s="57" t="s">
        <v>495</v>
      </c>
      <c r="C186" s="61" t="s">
        <v>496</v>
      </c>
      <c r="D186" s="62">
        <v>2000000</v>
      </c>
      <c r="E186" s="63" t="s">
        <v>398</v>
      </c>
      <c r="F186" s="63" t="s">
        <v>383</v>
      </c>
      <c r="G186" s="64" t="s">
        <v>412</v>
      </c>
      <c r="H186" s="67">
        <v>59900</v>
      </c>
      <c r="I186" s="84"/>
    </row>
    <row r="187" spans="1:11" ht="24.95" customHeight="1" x14ac:dyDescent="0.3">
      <c r="A187" s="44" t="s">
        <v>494</v>
      </c>
      <c r="B187" s="58"/>
      <c r="C187" s="61" t="s">
        <v>496</v>
      </c>
      <c r="D187" s="62">
        <v>2000000</v>
      </c>
      <c r="E187" s="63" t="s">
        <v>398</v>
      </c>
      <c r="F187" s="63" t="s">
        <v>383</v>
      </c>
      <c r="G187" s="64" t="s">
        <v>413</v>
      </c>
      <c r="H187" s="67">
        <v>55900</v>
      </c>
      <c r="I187" s="84"/>
    </row>
    <row r="188" spans="1:11" ht="24.95" customHeight="1" x14ac:dyDescent="0.3">
      <c r="A188" s="44" t="s">
        <v>494</v>
      </c>
      <c r="B188" s="58"/>
      <c r="C188" s="61" t="s">
        <v>496</v>
      </c>
      <c r="D188" s="62">
        <v>2000000</v>
      </c>
      <c r="E188" s="63" t="s">
        <v>398</v>
      </c>
      <c r="F188" s="63" t="s">
        <v>383</v>
      </c>
      <c r="G188" s="64" t="s">
        <v>414</v>
      </c>
      <c r="H188" s="67">
        <v>57900</v>
      </c>
      <c r="I188" s="84"/>
    </row>
    <row r="189" spans="1:11" ht="24.95" customHeight="1" x14ac:dyDescent="0.3">
      <c r="A189" s="44" t="s">
        <v>494</v>
      </c>
      <c r="B189" s="58"/>
      <c r="C189" s="61" t="s">
        <v>496</v>
      </c>
      <c r="D189" s="62">
        <v>2000000</v>
      </c>
      <c r="E189" s="63" t="s">
        <v>398</v>
      </c>
      <c r="F189" s="63" t="s">
        <v>382</v>
      </c>
      <c r="G189" s="64" t="s">
        <v>436</v>
      </c>
      <c r="H189" s="67">
        <v>55900</v>
      </c>
      <c r="I189" s="84"/>
    </row>
    <row r="190" spans="1:11" ht="24.95" customHeight="1" x14ac:dyDescent="0.3">
      <c r="A190" s="44" t="s">
        <v>494</v>
      </c>
      <c r="B190" s="58"/>
      <c r="C190" s="61" t="s">
        <v>496</v>
      </c>
      <c r="D190" s="62">
        <v>2000000</v>
      </c>
      <c r="E190" s="63" t="s">
        <v>398</v>
      </c>
      <c r="F190" s="63" t="s">
        <v>382</v>
      </c>
      <c r="G190" s="64" t="s">
        <v>437</v>
      </c>
      <c r="H190" s="68">
        <v>51900</v>
      </c>
      <c r="I190" s="84"/>
    </row>
    <row r="191" spans="1:11" ht="24.95" customHeight="1" x14ac:dyDescent="0.3">
      <c r="A191" s="44" t="s">
        <v>494</v>
      </c>
      <c r="B191" s="58"/>
      <c r="C191" s="61" t="s">
        <v>496</v>
      </c>
      <c r="D191" s="62">
        <v>2000000</v>
      </c>
      <c r="E191" s="63" t="s">
        <v>398</v>
      </c>
      <c r="F191" s="63" t="s">
        <v>382</v>
      </c>
      <c r="G191" s="64" t="s">
        <v>438</v>
      </c>
      <c r="H191" s="68">
        <v>53900</v>
      </c>
      <c r="I191" s="84"/>
    </row>
    <row r="192" spans="1:11" ht="24.95" customHeight="1" x14ac:dyDescent="0.3">
      <c r="A192" s="44" t="s">
        <v>494</v>
      </c>
      <c r="B192" s="58"/>
      <c r="C192" s="61" t="s">
        <v>496</v>
      </c>
      <c r="D192" s="62">
        <v>2000000</v>
      </c>
      <c r="E192" s="63" t="s">
        <v>404</v>
      </c>
      <c r="F192" s="63" t="s">
        <v>383</v>
      </c>
      <c r="G192" s="69" t="s">
        <v>415</v>
      </c>
      <c r="H192" s="67">
        <v>44900</v>
      </c>
      <c r="I192" s="84"/>
      <c r="J192" s="71"/>
      <c r="K192" s="71"/>
    </row>
    <row r="193" spans="1:11" ht="24.95" customHeight="1" x14ac:dyDescent="0.3">
      <c r="A193" s="44" t="s">
        <v>494</v>
      </c>
      <c r="B193" s="58"/>
      <c r="C193" s="61" t="s">
        <v>496</v>
      </c>
      <c r="D193" s="62">
        <v>2000000</v>
      </c>
      <c r="E193" s="63" t="s">
        <v>404</v>
      </c>
      <c r="F193" s="63" t="s">
        <v>383</v>
      </c>
      <c r="G193" s="69" t="s">
        <v>416</v>
      </c>
      <c r="H193" s="67">
        <v>40900</v>
      </c>
      <c r="I193" s="84"/>
    </row>
    <row r="194" spans="1:11" ht="24.95" customHeight="1" x14ac:dyDescent="0.3">
      <c r="A194" s="44" t="s">
        <v>494</v>
      </c>
      <c r="B194" s="58"/>
      <c r="C194" s="61" t="s">
        <v>496</v>
      </c>
      <c r="D194" s="62">
        <v>2000000</v>
      </c>
      <c r="E194" s="63" t="s">
        <v>404</v>
      </c>
      <c r="F194" s="63" t="s">
        <v>383</v>
      </c>
      <c r="G194" s="69" t="s">
        <v>417</v>
      </c>
      <c r="H194" s="67">
        <v>42900</v>
      </c>
      <c r="I194" s="84"/>
      <c r="J194" s="71"/>
      <c r="K194" s="71"/>
    </row>
    <row r="195" spans="1:11" ht="24.95" customHeight="1" x14ac:dyDescent="0.3">
      <c r="A195" s="44" t="s">
        <v>494</v>
      </c>
      <c r="B195" s="58"/>
      <c r="C195" s="61" t="s">
        <v>496</v>
      </c>
      <c r="D195" s="62">
        <v>2000000</v>
      </c>
      <c r="E195" s="63" t="s">
        <v>404</v>
      </c>
      <c r="F195" s="63" t="s">
        <v>382</v>
      </c>
      <c r="G195" s="69" t="s">
        <v>443</v>
      </c>
      <c r="H195" s="67">
        <v>42900</v>
      </c>
      <c r="I195" s="84"/>
      <c r="J195" s="71"/>
      <c r="K195" s="71"/>
    </row>
    <row r="196" spans="1:11" ht="24.95" customHeight="1" x14ac:dyDescent="0.3">
      <c r="A196" s="44" t="s">
        <v>494</v>
      </c>
      <c r="B196" s="58"/>
      <c r="C196" s="61" t="s">
        <v>496</v>
      </c>
      <c r="D196" s="62">
        <v>2000000</v>
      </c>
      <c r="E196" s="63" t="s">
        <v>404</v>
      </c>
      <c r="F196" s="63" t="s">
        <v>382</v>
      </c>
      <c r="G196" s="69" t="s">
        <v>444</v>
      </c>
      <c r="H196" s="68">
        <v>38900</v>
      </c>
      <c r="I196" s="84"/>
    </row>
    <row r="197" spans="1:11" ht="24.95" customHeight="1" x14ac:dyDescent="0.3">
      <c r="A197" s="44" t="s">
        <v>494</v>
      </c>
      <c r="B197" s="58"/>
      <c r="C197" s="61" t="s">
        <v>496</v>
      </c>
      <c r="D197" s="62">
        <v>2000000</v>
      </c>
      <c r="E197" s="63" t="s">
        <v>404</v>
      </c>
      <c r="F197" s="63" t="s">
        <v>376</v>
      </c>
      <c r="G197" s="69" t="s">
        <v>446</v>
      </c>
      <c r="H197" s="68">
        <v>40900</v>
      </c>
      <c r="I197" s="84"/>
      <c r="J197" s="71"/>
      <c r="K197" s="71"/>
    </row>
    <row r="198" spans="1:11" ht="24.95" customHeight="1" x14ac:dyDescent="0.3">
      <c r="A198" s="44" t="s">
        <v>494</v>
      </c>
      <c r="B198" s="58"/>
      <c r="C198" s="61" t="s">
        <v>496</v>
      </c>
      <c r="D198" s="62">
        <v>2000000</v>
      </c>
      <c r="E198" s="63" t="s">
        <v>447</v>
      </c>
      <c r="F198" s="63" t="s">
        <v>383</v>
      </c>
      <c r="G198" s="69" t="s">
        <v>497</v>
      </c>
      <c r="H198" s="67">
        <v>40900</v>
      </c>
      <c r="I198" s="84"/>
      <c r="J198" s="71"/>
      <c r="K198" s="71"/>
    </row>
    <row r="199" spans="1:11" ht="24.95" customHeight="1" x14ac:dyDescent="0.3">
      <c r="A199" s="44" t="s">
        <v>494</v>
      </c>
      <c r="B199" s="58"/>
      <c r="C199" s="61" t="s">
        <v>496</v>
      </c>
      <c r="D199" s="62">
        <v>2000000</v>
      </c>
      <c r="E199" s="63" t="s">
        <v>447</v>
      </c>
      <c r="F199" s="63" t="s">
        <v>383</v>
      </c>
      <c r="G199" s="69" t="s">
        <v>498</v>
      </c>
      <c r="H199" s="68">
        <v>36900</v>
      </c>
      <c r="I199" s="84"/>
    </row>
    <row r="200" spans="1:11" ht="24.95" customHeight="1" x14ac:dyDescent="0.3">
      <c r="A200" s="44" t="s">
        <v>494</v>
      </c>
      <c r="B200" s="58"/>
      <c r="C200" s="61" t="s">
        <v>496</v>
      </c>
      <c r="D200" s="62">
        <v>2000000</v>
      </c>
      <c r="E200" s="63" t="s">
        <v>447</v>
      </c>
      <c r="F200" s="63" t="s">
        <v>383</v>
      </c>
      <c r="G200" s="69" t="s">
        <v>499</v>
      </c>
      <c r="H200" s="68">
        <v>38900</v>
      </c>
      <c r="I200" s="84"/>
      <c r="J200" s="71"/>
      <c r="K200" s="71"/>
    </row>
    <row r="201" spans="1:11" ht="24.95" customHeight="1" x14ac:dyDescent="0.3">
      <c r="A201" s="44" t="s">
        <v>494</v>
      </c>
      <c r="B201" s="58"/>
      <c r="C201" s="61" t="s">
        <v>496</v>
      </c>
      <c r="D201" s="62">
        <v>2000000</v>
      </c>
      <c r="E201" s="63" t="s">
        <v>447</v>
      </c>
      <c r="F201" s="63" t="s">
        <v>382</v>
      </c>
      <c r="G201" s="69" t="s">
        <v>452</v>
      </c>
      <c r="H201" s="67">
        <v>37900</v>
      </c>
      <c r="I201" s="84"/>
      <c r="J201" s="71"/>
      <c r="K201" s="71"/>
    </row>
    <row r="202" spans="1:11" ht="24.95" customHeight="1" x14ac:dyDescent="0.3">
      <c r="A202" s="44" t="s">
        <v>494</v>
      </c>
      <c r="B202" s="58"/>
      <c r="C202" s="61" t="s">
        <v>496</v>
      </c>
      <c r="D202" s="62">
        <v>2000000</v>
      </c>
      <c r="E202" s="63" t="s">
        <v>447</v>
      </c>
      <c r="F202" s="63" t="s">
        <v>382</v>
      </c>
      <c r="G202" s="69" t="s">
        <v>453</v>
      </c>
      <c r="H202" s="68">
        <v>33900</v>
      </c>
      <c r="I202" s="84"/>
    </row>
    <row r="203" spans="1:11" ht="24.95" customHeight="1" x14ac:dyDescent="0.3">
      <c r="A203" s="44" t="s">
        <v>494</v>
      </c>
      <c r="B203" s="59"/>
      <c r="C203" s="61" t="s">
        <v>496</v>
      </c>
      <c r="D203" s="62">
        <v>2000000</v>
      </c>
      <c r="E203" s="63" t="s">
        <v>447</v>
      </c>
      <c r="F203" s="63" t="s">
        <v>376</v>
      </c>
      <c r="G203" s="69" t="s">
        <v>454</v>
      </c>
      <c r="H203" s="68">
        <v>35900</v>
      </c>
      <c r="I203" s="84"/>
      <c r="J203" s="71"/>
      <c r="K203" s="71"/>
    </row>
    <row r="204" spans="1:11" ht="24.95" customHeight="1" x14ac:dyDescent="0.3">
      <c r="A204" s="61" t="s">
        <v>494</v>
      </c>
      <c r="B204" s="85" t="s">
        <v>500</v>
      </c>
      <c r="C204" s="61" t="s">
        <v>501</v>
      </c>
      <c r="D204" s="62">
        <v>1650000</v>
      </c>
      <c r="E204" s="63" t="s">
        <v>398</v>
      </c>
      <c r="F204" s="63" t="s">
        <v>399</v>
      </c>
      <c r="G204" s="64" t="s">
        <v>400</v>
      </c>
      <c r="H204" s="81">
        <v>39900</v>
      </c>
      <c r="I204" s="66"/>
    </row>
    <row r="205" spans="1:11" ht="24.95" customHeight="1" x14ac:dyDescent="0.3">
      <c r="A205" s="61" t="s">
        <v>494</v>
      </c>
      <c r="B205" s="85"/>
      <c r="C205" s="61" t="s">
        <v>501</v>
      </c>
      <c r="D205" s="62">
        <v>1650000</v>
      </c>
      <c r="E205" s="63" t="s">
        <v>398</v>
      </c>
      <c r="F205" s="63" t="s">
        <v>399</v>
      </c>
      <c r="G205" s="64" t="s">
        <v>402</v>
      </c>
      <c r="H205" s="67">
        <v>35900</v>
      </c>
      <c r="I205" s="66"/>
    </row>
    <row r="206" spans="1:11" ht="24.95" customHeight="1" x14ac:dyDescent="0.3">
      <c r="A206" s="61" t="s">
        <v>494</v>
      </c>
      <c r="B206" s="85"/>
      <c r="C206" s="61" t="s">
        <v>501</v>
      </c>
      <c r="D206" s="62">
        <v>1650000</v>
      </c>
      <c r="E206" s="63" t="s">
        <v>398</v>
      </c>
      <c r="F206" s="63" t="s">
        <v>399</v>
      </c>
      <c r="G206" s="64" t="s">
        <v>403</v>
      </c>
      <c r="H206" s="67">
        <v>37900</v>
      </c>
      <c r="I206" s="66"/>
    </row>
    <row r="207" spans="1:11" ht="24.95" customHeight="1" x14ac:dyDescent="0.3">
      <c r="A207" s="61" t="s">
        <v>494</v>
      </c>
      <c r="B207" s="85"/>
      <c r="C207" s="61" t="s">
        <v>501</v>
      </c>
      <c r="D207" s="62">
        <v>1650000</v>
      </c>
      <c r="E207" s="63" t="s">
        <v>398</v>
      </c>
      <c r="F207" s="63" t="s">
        <v>432</v>
      </c>
      <c r="G207" s="64" t="s">
        <v>433</v>
      </c>
      <c r="H207" s="67">
        <v>35900</v>
      </c>
      <c r="I207" s="66"/>
    </row>
    <row r="208" spans="1:11" ht="24.95" customHeight="1" x14ac:dyDescent="0.3">
      <c r="A208" s="61" t="s">
        <v>494</v>
      </c>
      <c r="B208" s="85"/>
      <c r="C208" s="61" t="s">
        <v>501</v>
      </c>
      <c r="D208" s="62">
        <v>1650000</v>
      </c>
      <c r="E208" s="63" t="s">
        <v>398</v>
      </c>
      <c r="F208" s="63" t="s">
        <v>432</v>
      </c>
      <c r="G208" s="64" t="s">
        <v>434</v>
      </c>
      <c r="H208" s="68">
        <v>31900</v>
      </c>
      <c r="I208" s="66"/>
    </row>
    <row r="209" spans="1:9" ht="24.95" customHeight="1" x14ac:dyDescent="0.3">
      <c r="A209" s="61" t="s">
        <v>494</v>
      </c>
      <c r="B209" s="85"/>
      <c r="C209" s="61" t="s">
        <v>501</v>
      </c>
      <c r="D209" s="62">
        <v>1650000</v>
      </c>
      <c r="E209" s="63" t="s">
        <v>398</v>
      </c>
      <c r="F209" s="63" t="s">
        <v>432</v>
      </c>
      <c r="G209" s="64" t="s">
        <v>435</v>
      </c>
      <c r="H209" s="68">
        <v>33900</v>
      </c>
      <c r="I209" s="66"/>
    </row>
    <row r="210" spans="1:9" ht="24.95" customHeight="1" x14ac:dyDescent="0.3">
      <c r="A210" s="61" t="s">
        <v>494</v>
      </c>
      <c r="B210" s="85"/>
      <c r="C210" s="61" t="s">
        <v>501</v>
      </c>
      <c r="D210" s="62">
        <v>1650000</v>
      </c>
      <c r="E210" s="63" t="s">
        <v>404</v>
      </c>
      <c r="F210" s="63" t="s">
        <v>399</v>
      </c>
      <c r="G210" s="64" t="s">
        <v>405</v>
      </c>
      <c r="H210" s="67">
        <v>37900</v>
      </c>
      <c r="I210" s="70"/>
    </row>
    <row r="211" spans="1:9" ht="24.95" customHeight="1" x14ac:dyDescent="0.3">
      <c r="A211" s="61" t="s">
        <v>494</v>
      </c>
      <c r="B211" s="85"/>
      <c r="C211" s="61" t="s">
        <v>501</v>
      </c>
      <c r="D211" s="62">
        <v>1650000</v>
      </c>
      <c r="E211" s="63" t="s">
        <v>404</v>
      </c>
      <c r="F211" s="63" t="s">
        <v>399</v>
      </c>
      <c r="G211" s="64" t="s">
        <v>406</v>
      </c>
      <c r="H211" s="67">
        <v>33900</v>
      </c>
      <c r="I211" s="70"/>
    </row>
    <row r="212" spans="1:9" ht="24.95" customHeight="1" x14ac:dyDescent="0.3">
      <c r="A212" s="61" t="s">
        <v>494</v>
      </c>
      <c r="B212" s="85"/>
      <c r="C212" s="61" t="s">
        <v>501</v>
      </c>
      <c r="D212" s="62">
        <v>1650000</v>
      </c>
      <c r="E212" s="63" t="s">
        <v>404</v>
      </c>
      <c r="F212" s="63" t="s">
        <v>399</v>
      </c>
      <c r="G212" s="64" t="s">
        <v>407</v>
      </c>
      <c r="H212" s="67">
        <v>35900</v>
      </c>
      <c r="I212" s="70"/>
    </row>
    <row r="213" spans="1:9" ht="24.95" customHeight="1" x14ac:dyDescent="0.3">
      <c r="A213" s="61" t="s">
        <v>494</v>
      </c>
      <c r="B213" s="85"/>
      <c r="C213" s="61" t="s">
        <v>501</v>
      </c>
      <c r="D213" s="62">
        <v>1650000</v>
      </c>
      <c r="E213" s="63" t="s">
        <v>404</v>
      </c>
      <c r="F213" s="63" t="s">
        <v>432</v>
      </c>
      <c r="G213" s="64" t="s">
        <v>439</v>
      </c>
      <c r="H213" s="67">
        <v>33900</v>
      </c>
      <c r="I213" s="70"/>
    </row>
    <row r="214" spans="1:9" ht="24.95" customHeight="1" x14ac:dyDescent="0.3">
      <c r="A214" s="61" t="s">
        <v>494</v>
      </c>
      <c r="B214" s="85"/>
      <c r="C214" s="61" t="s">
        <v>501</v>
      </c>
      <c r="D214" s="62">
        <v>1650000</v>
      </c>
      <c r="E214" s="63" t="s">
        <v>404</v>
      </c>
      <c r="F214" s="63" t="s">
        <v>432</v>
      </c>
      <c r="G214" s="64" t="s">
        <v>441</v>
      </c>
      <c r="H214" s="68">
        <v>29900</v>
      </c>
      <c r="I214" s="70"/>
    </row>
    <row r="215" spans="1:9" ht="24.95" customHeight="1" x14ac:dyDescent="0.3">
      <c r="A215" s="61" t="s">
        <v>502</v>
      </c>
      <c r="B215" s="85"/>
      <c r="C215" s="61" t="s">
        <v>503</v>
      </c>
      <c r="D215" s="62">
        <v>1650000</v>
      </c>
      <c r="E215" s="63" t="s">
        <v>404</v>
      </c>
      <c r="F215" s="63" t="s">
        <v>377</v>
      </c>
      <c r="G215" s="64" t="s">
        <v>504</v>
      </c>
      <c r="H215" s="68">
        <v>31900</v>
      </c>
      <c r="I215" s="70"/>
    </row>
    <row r="216" spans="1:9" ht="24.95" customHeight="1" x14ac:dyDescent="0.3">
      <c r="A216" s="61" t="s">
        <v>494</v>
      </c>
      <c r="B216" s="85"/>
      <c r="C216" s="61" t="s">
        <v>501</v>
      </c>
      <c r="D216" s="62">
        <v>1650000</v>
      </c>
      <c r="E216" s="63" t="s">
        <v>404</v>
      </c>
      <c r="F216" s="63" t="s">
        <v>432</v>
      </c>
      <c r="G216" s="86" t="s">
        <v>483</v>
      </c>
      <c r="H216" s="87">
        <v>24900</v>
      </c>
      <c r="I216" s="70" t="s">
        <v>505</v>
      </c>
    </row>
    <row r="217" spans="1:9" ht="24.95" customHeight="1" x14ac:dyDescent="0.3">
      <c r="A217" s="61" t="s">
        <v>494</v>
      </c>
      <c r="B217" s="85" t="s">
        <v>506</v>
      </c>
      <c r="C217" s="61" t="s">
        <v>501</v>
      </c>
      <c r="D217" s="62">
        <v>1600000</v>
      </c>
      <c r="E217" s="63" t="s">
        <v>398</v>
      </c>
      <c r="F217" s="63" t="s">
        <v>399</v>
      </c>
      <c r="G217" s="64" t="s">
        <v>400</v>
      </c>
      <c r="H217" s="67">
        <v>38900</v>
      </c>
      <c r="I217" s="66"/>
    </row>
    <row r="218" spans="1:9" ht="24.95" customHeight="1" x14ac:dyDescent="0.3">
      <c r="A218" s="61" t="s">
        <v>494</v>
      </c>
      <c r="B218" s="85"/>
      <c r="C218" s="61" t="s">
        <v>501</v>
      </c>
      <c r="D218" s="62">
        <v>1600000</v>
      </c>
      <c r="E218" s="63" t="s">
        <v>398</v>
      </c>
      <c r="F218" s="63" t="s">
        <v>399</v>
      </c>
      <c r="G218" s="64" t="s">
        <v>402</v>
      </c>
      <c r="H218" s="67">
        <v>34900</v>
      </c>
      <c r="I218" s="66"/>
    </row>
    <row r="219" spans="1:9" ht="24.95" customHeight="1" x14ac:dyDescent="0.3">
      <c r="A219" s="61" t="s">
        <v>494</v>
      </c>
      <c r="B219" s="85"/>
      <c r="C219" s="61" t="s">
        <v>501</v>
      </c>
      <c r="D219" s="62">
        <v>1600000</v>
      </c>
      <c r="E219" s="63" t="s">
        <v>398</v>
      </c>
      <c r="F219" s="63" t="s">
        <v>399</v>
      </c>
      <c r="G219" s="64" t="s">
        <v>403</v>
      </c>
      <c r="H219" s="67">
        <v>36900</v>
      </c>
      <c r="I219" s="66"/>
    </row>
    <row r="220" spans="1:9" ht="24.95" customHeight="1" x14ac:dyDescent="0.3">
      <c r="A220" s="61" t="s">
        <v>494</v>
      </c>
      <c r="B220" s="85"/>
      <c r="C220" s="61" t="s">
        <v>501</v>
      </c>
      <c r="D220" s="62">
        <v>1600000</v>
      </c>
      <c r="E220" s="63" t="s">
        <v>398</v>
      </c>
      <c r="F220" s="63" t="s">
        <v>432</v>
      </c>
      <c r="G220" s="64" t="s">
        <v>433</v>
      </c>
      <c r="H220" s="67">
        <v>34900</v>
      </c>
      <c r="I220" s="66"/>
    </row>
    <row r="221" spans="1:9" ht="24.95" customHeight="1" x14ac:dyDescent="0.3">
      <c r="A221" s="61" t="s">
        <v>494</v>
      </c>
      <c r="B221" s="85"/>
      <c r="C221" s="61" t="s">
        <v>501</v>
      </c>
      <c r="D221" s="62">
        <v>1600000</v>
      </c>
      <c r="E221" s="63" t="s">
        <v>398</v>
      </c>
      <c r="F221" s="63" t="s">
        <v>432</v>
      </c>
      <c r="G221" s="64" t="s">
        <v>434</v>
      </c>
      <c r="H221" s="68">
        <v>30900</v>
      </c>
      <c r="I221" s="66"/>
    </row>
    <row r="222" spans="1:9" ht="24.95" customHeight="1" x14ac:dyDescent="0.3">
      <c r="A222" s="61" t="s">
        <v>494</v>
      </c>
      <c r="B222" s="85"/>
      <c r="C222" s="61" t="s">
        <v>501</v>
      </c>
      <c r="D222" s="62">
        <v>1600000</v>
      </c>
      <c r="E222" s="63" t="s">
        <v>398</v>
      </c>
      <c r="F222" s="63" t="s">
        <v>432</v>
      </c>
      <c r="G222" s="64" t="s">
        <v>435</v>
      </c>
      <c r="H222" s="68">
        <v>32900</v>
      </c>
      <c r="I222" s="66"/>
    </row>
    <row r="223" spans="1:9" ht="24.95" customHeight="1" x14ac:dyDescent="0.3">
      <c r="A223" s="61" t="s">
        <v>494</v>
      </c>
      <c r="B223" s="85"/>
      <c r="C223" s="61" t="s">
        <v>501</v>
      </c>
      <c r="D223" s="62">
        <v>1600000</v>
      </c>
      <c r="E223" s="63" t="s">
        <v>404</v>
      </c>
      <c r="F223" s="63" t="s">
        <v>399</v>
      </c>
      <c r="G223" s="64" t="s">
        <v>405</v>
      </c>
      <c r="H223" s="67">
        <v>36900</v>
      </c>
      <c r="I223" s="70"/>
    </row>
    <row r="224" spans="1:9" ht="24.95" customHeight="1" x14ac:dyDescent="0.3">
      <c r="A224" s="61" t="s">
        <v>494</v>
      </c>
      <c r="B224" s="85"/>
      <c r="C224" s="61" t="s">
        <v>501</v>
      </c>
      <c r="D224" s="62">
        <v>1600000</v>
      </c>
      <c r="E224" s="63" t="s">
        <v>404</v>
      </c>
      <c r="F224" s="63" t="s">
        <v>399</v>
      </c>
      <c r="G224" s="64" t="s">
        <v>406</v>
      </c>
      <c r="H224" s="67">
        <v>32900</v>
      </c>
      <c r="I224" s="70"/>
    </row>
    <row r="225" spans="1:9" ht="24.95" customHeight="1" x14ac:dyDescent="0.3">
      <c r="A225" s="61" t="s">
        <v>494</v>
      </c>
      <c r="B225" s="85"/>
      <c r="C225" s="61" t="s">
        <v>501</v>
      </c>
      <c r="D225" s="62">
        <v>1600000</v>
      </c>
      <c r="E225" s="63" t="s">
        <v>404</v>
      </c>
      <c r="F225" s="63" t="s">
        <v>399</v>
      </c>
      <c r="G225" s="64" t="s">
        <v>407</v>
      </c>
      <c r="H225" s="67">
        <v>34900</v>
      </c>
      <c r="I225" s="70"/>
    </row>
    <row r="226" spans="1:9" ht="24.95" customHeight="1" x14ac:dyDescent="0.3">
      <c r="A226" s="61" t="s">
        <v>494</v>
      </c>
      <c r="B226" s="85"/>
      <c r="C226" s="61" t="s">
        <v>501</v>
      </c>
      <c r="D226" s="62">
        <v>1600000</v>
      </c>
      <c r="E226" s="63" t="s">
        <v>404</v>
      </c>
      <c r="F226" s="63" t="s">
        <v>432</v>
      </c>
      <c r="G226" s="64" t="s">
        <v>439</v>
      </c>
      <c r="H226" s="67">
        <v>32900</v>
      </c>
      <c r="I226" s="70"/>
    </row>
    <row r="227" spans="1:9" ht="24.95" customHeight="1" x14ac:dyDescent="0.3">
      <c r="A227" s="61" t="s">
        <v>494</v>
      </c>
      <c r="B227" s="85"/>
      <c r="C227" s="61" t="s">
        <v>501</v>
      </c>
      <c r="D227" s="62">
        <v>1600000</v>
      </c>
      <c r="E227" s="63" t="s">
        <v>404</v>
      </c>
      <c r="F227" s="63" t="s">
        <v>432</v>
      </c>
      <c r="G227" s="64" t="s">
        <v>441</v>
      </c>
      <c r="H227" s="68">
        <v>28900</v>
      </c>
      <c r="I227" s="70"/>
    </row>
    <row r="228" spans="1:9" ht="24.95" customHeight="1" x14ac:dyDescent="0.3">
      <c r="A228" s="61" t="s">
        <v>502</v>
      </c>
      <c r="B228" s="85"/>
      <c r="C228" s="61" t="s">
        <v>503</v>
      </c>
      <c r="D228" s="62">
        <v>1600000</v>
      </c>
      <c r="E228" s="63" t="s">
        <v>404</v>
      </c>
      <c r="F228" s="63" t="s">
        <v>377</v>
      </c>
      <c r="G228" s="64" t="s">
        <v>504</v>
      </c>
      <c r="H228" s="68">
        <v>30900</v>
      </c>
      <c r="I228" s="70"/>
    </row>
    <row r="229" spans="1:9" ht="24.95" customHeight="1" x14ac:dyDescent="0.3">
      <c r="A229" s="61" t="s">
        <v>494</v>
      </c>
      <c r="B229" s="85"/>
      <c r="C229" s="61" t="s">
        <v>501</v>
      </c>
      <c r="D229" s="62">
        <v>1600000</v>
      </c>
      <c r="E229" s="63" t="s">
        <v>404</v>
      </c>
      <c r="F229" s="63" t="s">
        <v>432</v>
      </c>
      <c r="G229" s="86" t="s">
        <v>507</v>
      </c>
      <c r="H229" s="87">
        <v>24900</v>
      </c>
      <c r="I229" s="70" t="s">
        <v>505</v>
      </c>
    </row>
    <row r="230" spans="1:9" ht="24.95" customHeight="1" x14ac:dyDescent="0.3">
      <c r="A230" s="61" t="s">
        <v>494</v>
      </c>
      <c r="B230" s="85" t="s">
        <v>508</v>
      </c>
      <c r="C230" s="61" t="s">
        <v>509</v>
      </c>
      <c r="D230" s="62">
        <v>1750000</v>
      </c>
      <c r="E230" s="63" t="s">
        <v>398</v>
      </c>
      <c r="F230" s="63" t="s">
        <v>399</v>
      </c>
      <c r="G230" s="64" t="s">
        <v>400</v>
      </c>
      <c r="H230" s="67">
        <v>39900</v>
      </c>
      <c r="I230" s="66" t="s">
        <v>462</v>
      </c>
    </row>
    <row r="231" spans="1:9" ht="24.95" customHeight="1" x14ac:dyDescent="0.3">
      <c r="A231" s="61" t="s">
        <v>494</v>
      </c>
      <c r="B231" s="85"/>
      <c r="C231" s="61" t="s">
        <v>509</v>
      </c>
      <c r="D231" s="62">
        <v>1750000</v>
      </c>
      <c r="E231" s="63" t="s">
        <v>398</v>
      </c>
      <c r="F231" s="63" t="s">
        <v>399</v>
      </c>
      <c r="G231" s="64" t="s">
        <v>402</v>
      </c>
      <c r="H231" s="67">
        <v>35900</v>
      </c>
      <c r="I231" s="66" t="s">
        <v>462</v>
      </c>
    </row>
    <row r="232" spans="1:9" ht="24.95" customHeight="1" x14ac:dyDescent="0.3">
      <c r="A232" s="61" t="s">
        <v>494</v>
      </c>
      <c r="B232" s="85"/>
      <c r="C232" s="61" t="s">
        <v>509</v>
      </c>
      <c r="D232" s="62">
        <v>1750000</v>
      </c>
      <c r="E232" s="63" t="s">
        <v>398</v>
      </c>
      <c r="F232" s="63" t="s">
        <v>399</v>
      </c>
      <c r="G232" s="64" t="s">
        <v>403</v>
      </c>
      <c r="H232" s="67">
        <v>37900</v>
      </c>
      <c r="I232" s="66" t="s">
        <v>462</v>
      </c>
    </row>
    <row r="233" spans="1:9" ht="24.95" customHeight="1" x14ac:dyDescent="0.3">
      <c r="A233" s="61" t="s">
        <v>494</v>
      </c>
      <c r="B233" s="85"/>
      <c r="C233" s="61" t="s">
        <v>509</v>
      </c>
      <c r="D233" s="62">
        <v>1750000</v>
      </c>
      <c r="E233" s="63" t="s">
        <v>398</v>
      </c>
      <c r="F233" s="63" t="s">
        <v>383</v>
      </c>
      <c r="G233" s="64" t="s">
        <v>412</v>
      </c>
      <c r="H233" s="67">
        <v>36900</v>
      </c>
      <c r="I233" s="66" t="s">
        <v>462</v>
      </c>
    </row>
    <row r="234" spans="1:9" ht="24.95" customHeight="1" x14ac:dyDescent="0.3">
      <c r="A234" s="61" t="s">
        <v>494</v>
      </c>
      <c r="B234" s="85"/>
      <c r="C234" s="61" t="s">
        <v>509</v>
      </c>
      <c r="D234" s="62">
        <v>1750000</v>
      </c>
      <c r="E234" s="63" t="s">
        <v>398</v>
      </c>
      <c r="F234" s="63" t="s">
        <v>383</v>
      </c>
      <c r="G234" s="64" t="s">
        <v>413</v>
      </c>
      <c r="H234" s="68">
        <v>32900</v>
      </c>
      <c r="I234" s="66" t="s">
        <v>462</v>
      </c>
    </row>
    <row r="235" spans="1:9" ht="24.95" customHeight="1" x14ac:dyDescent="0.3">
      <c r="A235" s="61" t="s">
        <v>494</v>
      </c>
      <c r="B235" s="85"/>
      <c r="C235" s="61" t="s">
        <v>509</v>
      </c>
      <c r="D235" s="62">
        <v>1750000</v>
      </c>
      <c r="E235" s="63" t="s">
        <v>398</v>
      </c>
      <c r="F235" s="63" t="s">
        <v>383</v>
      </c>
      <c r="G235" s="64" t="s">
        <v>414</v>
      </c>
      <c r="H235" s="68">
        <v>34900</v>
      </c>
      <c r="I235" s="66" t="s">
        <v>462</v>
      </c>
    </row>
    <row r="236" spans="1:9" ht="24.95" customHeight="1" x14ac:dyDescent="0.3">
      <c r="A236" s="61" t="s">
        <v>494</v>
      </c>
      <c r="B236" s="85"/>
      <c r="C236" s="61" t="s">
        <v>509</v>
      </c>
      <c r="D236" s="62">
        <v>1750000</v>
      </c>
      <c r="E236" s="63" t="s">
        <v>404</v>
      </c>
      <c r="F236" s="63" t="s">
        <v>399</v>
      </c>
      <c r="G236" s="64" t="s">
        <v>405</v>
      </c>
      <c r="H236" s="67">
        <v>32900</v>
      </c>
      <c r="I236" s="70" t="s">
        <v>510</v>
      </c>
    </row>
    <row r="237" spans="1:9" ht="24.95" customHeight="1" x14ac:dyDescent="0.3">
      <c r="A237" s="61" t="s">
        <v>494</v>
      </c>
      <c r="B237" s="85"/>
      <c r="C237" s="61" t="s">
        <v>509</v>
      </c>
      <c r="D237" s="62">
        <v>1750000</v>
      </c>
      <c r="E237" s="63" t="s">
        <v>404</v>
      </c>
      <c r="F237" s="63" t="s">
        <v>399</v>
      </c>
      <c r="G237" s="64" t="s">
        <v>406</v>
      </c>
      <c r="H237" s="67">
        <v>28900</v>
      </c>
      <c r="I237" s="70" t="s">
        <v>510</v>
      </c>
    </row>
    <row r="238" spans="1:9" ht="24.95" customHeight="1" x14ac:dyDescent="0.3">
      <c r="A238" s="61" t="s">
        <v>494</v>
      </c>
      <c r="B238" s="85"/>
      <c r="C238" s="61" t="s">
        <v>509</v>
      </c>
      <c r="D238" s="62">
        <v>1750000</v>
      </c>
      <c r="E238" s="63" t="s">
        <v>404</v>
      </c>
      <c r="F238" s="63" t="s">
        <v>399</v>
      </c>
      <c r="G238" s="64" t="s">
        <v>407</v>
      </c>
      <c r="H238" s="67">
        <v>30900</v>
      </c>
      <c r="I238" s="70" t="s">
        <v>510</v>
      </c>
    </row>
    <row r="239" spans="1:9" ht="24.95" customHeight="1" x14ac:dyDescent="0.3">
      <c r="A239" s="61" t="s">
        <v>494</v>
      </c>
      <c r="B239" s="85"/>
      <c r="C239" s="61" t="s">
        <v>509</v>
      </c>
      <c r="D239" s="62">
        <v>1750000</v>
      </c>
      <c r="E239" s="63" t="s">
        <v>404</v>
      </c>
      <c r="F239" s="63" t="s">
        <v>383</v>
      </c>
      <c r="G239" s="64" t="s">
        <v>415</v>
      </c>
      <c r="H239" s="67">
        <v>29900</v>
      </c>
      <c r="I239" s="70" t="s">
        <v>510</v>
      </c>
    </row>
    <row r="240" spans="1:9" ht="24.95" customHeight="1" x14ac:dyDescent="0.3">
      <c r="A240" s="61" t="s">
        <v>494</v>
      </c>
      <c r="B240" s="85"/>
      <c r="C240" s="61" t="s">
        <v>509</v>
      </c>
      <c r="D240" s="62">
        <v>1750000</v>
      </c>
      <c r="E240" s="63" t="s">
        <v>404</v>
      </c>
      <c r="F240" s="63" t="s">
        <v>383</v>
      </c>
      <c r="G240" s="64" t="s">
        <v>416</v>
      </c>
      <c r="H240" s="68">
        <v>25900</v>
      </c>
      <c r="I240" s="70" t="s">
        <v>510</v>
      </c>
    </row>
    <row r="241" spans="1:9" ht="24.95" customHeight="1" x14ac:dyDescent="0.3">
      <c r="A241" s="61" t="s">
        <v>502</v>
      </c>
      <c r="B241" s="85"/>
      <c r="C241" s="61" t="s">
        <v>509</v>
      </c>
      <c r="D241" s="62">
        <v>1750000</v>
      </c>
      <c r="E241" s="63" t="s">
        <v>404</v>
      </c>
      <c r="F241" s="63" t="s">
        <v>383</v>
      </c>
      <c r="G241" s="64" t="s">
        <v>417</v>
      </c>
      <c r="H241" s="68">
        <v>27900</v>
      </c>
      <c r="I241" s="70" t="s">
        <v>510</v>
      </c>
    </row>
    <row r="242" spans="1:9" ht="99.95" customHeight="1" x14ac:dyDescent="0.3">
      <c r="A242" s="61" t="s">
        <v>494</v>
      </c>
      <c r="B242" s="88" t="s">
        <v>511</v>
      </c>
      <c r="C242" s="61" t="s">
        <v>512</v>
      </c>
      <c r="D242" s="62">
        <v>1550000</v>
      </c>
      <c r="E242" s="63" t="s">
        <v>404</v>
      </c>
      <c r="F242" s="63" t="s">
        <v>383</v>
      </c>
      <c r="G242" s="64" t="s">
        <v>426</v>
      </c>
      <c r="H242" s="68">
        <v>29900</v>
      </c>
      <c r="I242" s="66" t="s">
        <v>513</v>
      </c>
    </row>
    <row r="243" spans="1:9" ht="39.950000000000003" customHeight="1" x14ac:dyDescent="0.3">
      <c r="A243" s="61" t="s">
        <v>494</v>
      </c>
      <c r="B243" s="85" t="s">
        <v>514</v>
      </c>
      <c r="C243" s="61" t="s">
        <v>515</v>
      </c>
      <c r="D243" s="62">
        <v>1300000</v>
      </c>
      <c r="E243" s="63" t="s">
        <v>404</v>
      </c>
      <c r="F243" s="63" t="s">
        <v>399</v>
      </c>
      <c r="G243" s="64" t="s">
        <v>405</v>
      </c>
      <c r="H243" s="67">
        <v>29900</v>
      </c>
      <c r="I243" s="89"/>
    </row>
    <row r="244" spans="1:9" ht="39.950000000000003" customHeight="1" x14ac:dyDescent="0.3">
      <c r="A244" s="61" t="s">
        <v>494</v>
      </c>
      <c r="B244" s="85"/>
      <c r="C244" s="61" t="s">
        <v>515</v>
      </c>
      <c r="D244" s="62">
        <v>1300000</v>
      </c>
      <c r="E244" s="63" t="s">
        <v>404</v>
      </c>
      <c r="F244" s="63" t="s">
        <v>399</v>
      </c>
      <c r="G244" s="64" t="s">
        <v>406</v>
      </c>
      <c r="H244" s="67">
        <v>28900</v>
      </c>
      <c r="I244" s="89"/>
    </row>
    <row r="245" spans="1:9" ht="39.950000000000003" customHeight="1" x14ac:dyDescent="0.3">
      <c r="A245" s="61" t="s">
        <v>494</v>
      </c>
      <c r="B245" s="85"/>
      <c r="C245" s="61" t="s">
        <v>515</v>
      </c>
      <c r="D245" s="62">
        <v>1300000</v>
      </c>
      <c r="E245" s="63" t="s">
        <v>404</v>
      </c>
      <c r="F245" s="63" t="s">
        <v>399</v>
      </c>
      <c r="G245" s="64" t="s">
        <v>407</v>
      </c>
      <c r="H245" s="67">
        <v>28900</v>
      </c>
      <c r="I245" s="89"/>
    </row>
    <row r="246" spans="1:9" ht="39.950000000000003" customHeight="1" x14ac:dyDescent="0.3">
      <c r="A246" s="61" t="s">
        <v>494</v>
      </c>
      <c r="B246" s="85"/>
      <c r="C246" s="61" t="s">
        <v>516</v>
      </c>
      <c r="D246" s="62">
        <v>1300000</v>
      </c>
      <c r="E246" s="63" t="s">
        <v>404</v>
      </c>
      <c r="F246" s="63" t="s">
        <v>379</v>
      </c>
      <c r="G246" s="86" t="s">
        <v>517</v>
      </c>
      <c r="H246" s="90">
        <v>21900</v>
      </c>
      <c r="I246" s="78" t="s">
        <v>518</v>
      </c>
    </row>
    <row r="247" spans="1:9" ht="30" customHeight="1" x14ac:dyDescent="0.3">
      <c r="A247" s="61" t="s">
        <v>494</v>
      </c>
      <c r="B247" s="91" t="s">
        <v>519</v>
      </c>
      <c r="C247" s="61" t="s">
        <v>520</v>
      </c>
      <c r="D247" s="62">
        <v>1050000</v>
      </c>
      <c r="E247" s="63" t="s">
        <v>398</v>
      </c>
      <c r="F247" s="63" t="s">
        <v>383</v>
      </c>
      <c r="G247" s="64" t="s">
        <v>412</v>
      </c>
      <c r="H247" s="67">
        <v>23900</v>
      </c>
      <c r="I247" s="92"/>
    </row>
    <row r="248" spans="1:9" ht="30" customHeight="1" x14ac:dyDescent="0.3">
      <c r="A248" s="61" t="s">
        <v>494</v>
      </c>
      <c r="B248" s="91"/>
      <c r="C248" s="61" t="s">
        <v>520</v>
      </c>
      <c r="D248" s="62">
        <v>1050000</v>
      </c>
      <c r="E248" s="63" t="s">
        <v>398</v>
      </c>
      <c r="F248" s="63" t="s">
        <v>373</v>
      </c>
      <c r="G248" s="64" t="s">
        <v>413</v>
      </c>
      <c r="H248" s="67">
        <v>21900</v>
      </c>
      <c r="I248" s="92"/>
    </row>
    <row r="249" spans="1:9" ht="30" customHeight="1" x14ac:dyDescent="0.3">
      <c r="A249" s="61" t="s">
        <v>494</v>
      </c>
      <c r="B249" s="91"/>
      <c r="C249" s="61" t="s">
        <v>520</v>
      </c>
      <c r="D249" s="62">
        <v>1050000</v>
      </c>
      <c r="E249" s="63" t="s">
        <v>398</v>
      </c>
      <c r="F249" s="63" t="s">
        <v>373</v>
      </c>
      <c r="G249" s="64" t="s">
        <v>414</v>
      </c>
      <c r="H249" s="67">
        <v>22900</v>
      </c>
      <c r="I249" s="92"/>
    </row>
    <row r="250" spans="1:9" ht="30" customHeight="1" x14ac:dyDescent="0.3">
      <c r="A250" s="61" t="s">
        <v>494</v>
      </c>
      <c r="B250" s="91"/>
      <c r="C250" s="61" t="s">
        <v>520</v>
      </c>
      <c r="D250" s="62">
        <v>1050000</v>
      </c>
      <c r="E250" s="63" t="s">
        <v>404</v>
      </c>
      <c r="F250" s="63" t="s">
        <v>383</v>
      </c>
      <c r="G250" s="64" t="s">
        <v>521</v>
      </c>
      <c r="H250" s="67">
        <v>23900</v>
      </c>
      <c r="I250" s="92"/>
    </row>
    <row r="251" spans="1:9" ht="30" customHeight="1" x14ac:dyDescent="0.3">
      <c r="A251" s="61" t="s">
        <v>494</v>
      </c>
      <c r="B251" s="91"/>
      <c r="C251" s="61" t="s">
        <v>520</v>
      </c>
      <c r="D251" s="62">
        <v>1050000</v>
      </c>
      <c r="E251" s="63" t="s">
        <v>404</v>
      </c>
      <c r="F251" s="63" t="s">
        <v>373</v>
      </c>
      <c r="G251" s="64" t="s">
        <v>522</v>
      </c>
      <c r="H251" s="68">
        <v>21900</v>
      </c>
      <c r="I251" s="93"/>
    </row>
    <row r="252" spans="1:9" ht="30" customHeight="1" x14ac:dyDescent="0.3">
      <c r="A252" s="61" t="s">
        <v>494</v>
      </c>
      <c r="B252" s="91"/>
      <c r="C252" s="61" t="s">
        <v>520</v>
      </c>
      <c r="D252" s="62">
        <v>1050000</v>
      </c>
      <c r="E252" s="63" t="s">
        <v>404</v>
      </c>
      <c r="F252" s="63" t="s">
        <v>373</v>
      </c>
      <c r="G252" s="64" t="s">
        <v>523</v>
      </c>
      <c r="H252" s="68">
        <v>22900</v>
      </c>
      <c r="I252" s="93"/>
    </row>
    <row r="253" spans="1:9" ht="30" customHeight="1" x14ac:dyDescent="0.3">
      <c r="A253" s="61" t="s">
        <v>494</v>
      </c>
      <c r="B253" s="91"/>
      <c r="C253" s="61" t="s">
        <v>524</v>
      </c>
      <c r="D253" s="62">
        <v>1050000</v>
      </c>
      <c r="E253" s="63" t="s">
        <v>404</v>
      </c>
      <c r="F253" s="63" t="s">
        <v>373</v>
      </c>
      <c r="G253" s="86" t="s">
        <v>525</v>
      </c>
      <c r="H253" s="87">
        <v>21900</v>
      </c>
      <c r="I253" s="78" t="s">
        <v>518</v>
      </c>
    </row>
    <row r="254" spans="1:9" ht="24.95" customHeight="1" x14ac:dyDescent="0.3">
      <c r="A254" s="61" t="s">
        <v>494</v>
      </c>
      <c r="B254" s="85" t="s">
        <v>526</v>
      </c>
      <c r="C254" s="61" t="s">
        <v>527</v>
      </c>
      <c r="D254" s="62">
        <v>1850000</v>
      </c>
      <c r="E254" s="63" t="s">
        <v>398</v>
      </c>
      <c r="F254" s="63" t="s">
        <v>399</v>
      </c>
      <c r="G254" s="64" t="s">
        <v>400</v>
      </c>
      <c r="H254" s="67">
        <v>42900</v>
      </c>
      <c r="I254" s="94" t="s">
        <v>493</v>
      </c>
    </row>
    <row r="255" spans="1:9" ht="24.95" customHeight="1" x14ac:dyDescent="0.3">
      <c r="A255" s="61" t="s">
        <v>494</v>
      </c>
      <c r="B255" s="85"/>
      <c r="C255" s="61" t="s">
        <v>527</v>
      </c>
      <c r="D255" s="62">
        <v>1850000</v>
      </c>
      <c r="E255" s="63" t="s">
        <v>398</v>
      </c>
      <c r="F255" s="63" t="s">
        <v>399</v>
      </c>
      <c r="G255" s="64" t="s">
        <v>402</v>
      </c>
      <c r="H255" s="67">
        <v>39900</v>
      </c>
      <c r="I255" s="94" t="s">
        <v>493</v>
      </c>
    </row>
    <row r="256" spans="1:9" ht="24.95" customHeight="1" x14ac:dyDescent="0.3">
      <c r="A256" s="61" t="s">
        <v>494</v>
      </c>
      <c r="B256" s="85"/>
      <c r="C256" s="61" t="s">
        <v>527</v>
      </c>
      <c r="D256" s="62">
        <v>1850000</v>
      </c>
      <c r="E256" s="63" t="s">
        <v>398</v>
      </c>
      <c r="F256" s="63" t="s">
        <v>399</v>
      </c>
      <c r="G256" s="64" t="s">
        <v>403</v>
      </c>
      <c r="H256" s="67">
        <v>41900</v>
      </c>
      <c r="I256" s="94" t="s">
        <v>493</v>
      </c>
    </row>
    <row r="257" spans="1:9" ht="24.95" customHeight="1" x14ac:dyDescent="0.3">
      <c r="A257" s="61" t="s">
        <v>494</v>
      </c>
      <c r="B257" s="85"/>
      <c r="C257" s="61" t="s">
        <v>527</v>
      </c>
      <c r="D257" s="62">
        <v>1850000</v>
      </c>
      <c r="E257" s="63" t="s">
        <v>398</v>
      </c>
      <c r="F257" s="63" t="s">
        <v>383</v>
      </c>
      <c r="G257" s="64" t="s">
        <v>412</v>
      </c>
      <c r="H257" s="67">
        <v>38900</v>
      </c>
      <c r="I257" s="94" t="s">
        <v>493</v>
      </c>
    </row>
    <row r="258" spans="1:9" ht="24.95" customHeight="1" x14ac:dyDescent="0.3">
      <c r="A258" s="61" t="s">
        <v>494</v>
      </c>
      <c r="B258" s="85"/>
      <c r="C258" s="61" t="s">
        <v>527</v>
      </c>
      <c r="D258" s="62">
        <v>1850000</v>
      </c>
      <c r="E258" s="63" t="s">
        <v>398</v>
      </c>
      <c r="F258" s="63" t="s">
        <v>383</v>
      </c>
      <c r="G258" s="64" t="s">
        <v>413</v>
      </c>
      <c r="H258" s="68">
        <v>35900</v>
      </c>
      <c r="I258" s="94" t="s">
        <v>493</v>
      </c>
    </row>
    <row r="259" spans="1:9" ht="24.95" customHeight="1" x14ac:dyDescent="0.3">
      <c r="A259" s="61" t="s">
        <v>494</v>
      </c>
      <c r="B259" s="85"/>
      <c r="C259" s="61" t="s">
        <v>527</v>
      </c>
      <c r="D259" s="62">
        <v>1850000</v>
      </c>
      <c r="E259" s="63" t="s">
        <v>398</v>
      </c>
      <c r="F259" s="63" t="s">
        <v>383</v>
      </c>
      <c r="G259" s="64" t="s">
        <v>414</v>
      </c>
      <c r="H259" s="68">
        <v>37900</v>
      </c>
      <c r="I259" s="94" t="s">
        <v>493</v>
      </c>
    </row>
    <row r="260" spans="1:9" ht="24.95" customHeight="1" x14ac:dyDescent="0.3">
      <c r="A260" s="61" t="s">
        <v>494</v>
      </c>
      <c r="B260" s="85"/>
      <c r="C260" s="61" t="s">
        <v>527</v>
      </c>
      <c r="D260" s="62">
        <v>1850000</v>
      </c>
      <c r="E260" s="63" t="s">
        <v>404</v>
      </c>
      <c r="F260" s="63" t="s">
        <v>399</v>
      </c>
      <c r="G260" s="64" t="s">
        <v>405</v>
      </c>
      <c r="H260" s="67">
        <v>35900</v>
      </c>
      <c r="I260" s="94" t="s">
        <v>528</v>
      </c>
    </row>
    <row r="261" spans="1:9" ht="24.95" customHeight="1" x14ac:dyDescent="0.3">
      <c r="A261" s="61" t="s">
        <v>494</v>
      </c>
      <c r="B261" s="85"/>
      <c r="C261" s="61" t="s">
        <v>527</v>
      </c>
      <c r="D261" s="62">
        <v>1850000</v>
      </c>
      <c r="E261" s="63" t="s">
        <v>404</v>
      </c>
      <c r="F261" s="63" t="s">
        <v>399</v>
      </c>
      <c r="G261" s="64" t="s">
        <v>406</v>
      </c>
      <c r="H261" s="67">
        <v>32900</v>
      </c>
      <c r="I261" s="94" t="s">
        <v>528</v>
      </c>
    </row>
    <row r="262" spans="1:9" ht="24.95" customHeight="1" x14ac:dyDescent="0.3">
      <c r="A262" s="61" t="s">
        <v>494</v>
      </c>
      <c r="B262" s="85"/>
      <c r="C262" s="61" t="s">
        <v>527</v>
      </c>
      <c r="D262" s="62">
        <v>1850000</v>
      </c>
      <c r="E262" s="63" t="s">
        <v>404</v>
      </c>
      <c r="F262" s="63" t="s">
        <v>399</v>
      </c>
      <c r="G262" s="64" t="s">
        <v>407</v>
      </c>
      <c r="H262" s="67">
        <v>34900</v>
      </c>
      <c r="I262" s="94" t="s">
        <v>528</v>
      </c>
    </row>
    <row r="263" spans="1:9" ht="24.95" customHeight="1" x14ac:dyDescent="0.3">
      <c r="A263" s="61" t="s">
        <v>494</v>
      </c>
      <c r="B263" s="85"/>
      <c r="C263" s="61" t="s">
        <v>527</v>
      </c>
      <c r="D263" s="62">
        <v>1850000</v>
      </c>
      <c r="E263" s="63" t="s">
        <v>404</v>
      </c>
      <c r="F263" s="63" t="s">
        <v>383</v>
      </c>
      <c r="G263" s="64" t="s">
        <v>415</v>
      </c>
      <c r="H263" s="67">
        <v>31900</v>
      </c>
      <c r="I263" s="94" t="s">
        <v>528</v>
      </c>
    </row>
    <row r="264" spans="1:9" ht="24.95" customHeight="1" x14ac:dyDescent="0.3">
      <c r="A264" s="61" t="s">
        <v>494</v>
      </c>
      <c r="B264" s="85"/>
      <c r="C264" s="61" t="s">
        <v>527</v>
      </c>
      <c r="D264" s="62">
        <v>1850000</v>
      </c>
      <c r="E264" s="63" t="s">
        <v>404</v>
      </c>
      <c r="F264" s="63" t="s">
        <v>383</v>
      </c>
      <c r="G264" s="64" t="s">
        <v>416</v>
      </c>
      <c r="H264" s="68">
        <v>28900</v>
      </c>
      <c r="I264" s="94" t="s">
        <v>528</v>
      </c>
    </row>
    <row r="265" spans="1:9" ht="24.95" customHeight="1" x14ac:dyDescent="0.3">
      <c r="A265" s="61" t="s">
        <v>494</v>
      </c>
      <c r="B265" s="85"/>
      <c r="C265" s="61" t="s">
        <v>527</v>
      </c>
      <c r="D265" s="62">
        <v>1850000</v>
      </c>
      <c r="E265" s="63" t="s">
        <v>404</v>
      </c>
      <c r="F265" s="63" t="s">
        <v>383</v>
      </c>
      <c r="G265" s="64" t="s">
        <v>417</v>
      </c>
      <c r="H265" s="68">
        <v>30900</v>
      </c>
      <c r="I265" s="94" t="s">
        <v>528</v>
      </c>
    </row>
    <row r="266" spans="1:9" ht="24.95" customHeight="1" x14ac:dyDescent="0.3">
      <c r="A266" s="61" t="s">
        <v>494</v>
      </c>
      <c r="B266" s="85" t="s">
        <v>529</v>
      </c>
      <c r="C266" s="61" t="s">
        <v>530</v>
      </c>
      <c r="D266" s="62">
        <v>1900000</v>
      </c>
      <c r="E266" s="63" t="s">
        <v>398</v>
      </c>
      <c r="F266" s="63" t="s">
        <v>399</v>
      </c>
      <c r="G266" s="64" t="s">
        <v>400</v>
      </c>
      <c r="H266" s="67">
        <v>44900</v>
      </c>
      <c r="I266" s="94" t="s">
        <v>493</v>
      </c>
    </row>
    <row r="267" spans="1:9" ht="24.95" customHeight="1" x14ac:dyDescent="0.3">
      <c r="A267" s="61" t="s">
        <v>494</v>
      </c>
      <c r="B267" s="85"/>
      <c r="C267" s="61" t="s">
        <v>530</v>
      </c>
      <c r="D267" s="62">
        <v>1900000</v>
      </c>
      <c r="E267" s="63" t="s">
        <v>398</v>
      </c>
      <c r="F267" s="63" t="s">
        <v>399</v>
      </c>
      <c r="G267" s="64" t="s">
        <v>402</v>
      </c>
      <c r="H267" s="67">
        <v>41900</v>
      </c>
      <c r="I267" s="94" t="s">
        <v>493</v>
      </c>
    </row>
    <row r="268" spans="1:9" ht="24.95" customHeight="1" x14ac:dyDescent="0.3">
      <c r="A268" s="61" t="s">
        <v>494</v>
      </c>
      <c r="B268" s="85"/>
      <c r="C268" s="61" t="s">
        <v>530</v>
      </c>
      <c r="D268" s="62">
        <v>1900000</v>
      </c>
      <c r="E268" s="63" t="s">
        <v>398</v>
      </c>
      <c r="F268" s="63" t="s">
        <v>399</v>
      </c>
      <c r="G268" s="64" t="s">
        <v>403</v>
      </c>
      <c r="H268" s="67">
        <v>43900</v>
      </c>
      <c r="I268" s="94" t="s">
        <v>493</v>
      </c>
    </row>
    <row r="269" spans="1:9" ht="24.95" customHeight="1" x14ac:dyDescent="0.3">
      <c r="A269" s="61" t="s">
        <v>494</v>
      </c>
      <c r="B269" s="85"/>
      <c r="C269" s="61" t="s">
        <v>530</v>
      </c>
      <c r="D269" s="62">
        <v>1900000</v>
      </c>
      <c r="E269" s="63" t="s">
        <v>398</v>
      </c>
      <c r="F269" s="63" t="s">
        <v>383</v>
      </c>
      <c r="G269" s="64" t="s">
        <v>412</v>
      </c>
      <c r="H269" s="67">
        <v>40900</v>
      </c>
      <c r="I269" s="94" t="s">
        <v>493</v>
      </c>
    </row>
    <row r="270" spans="1:9" ht="24.95" customHeight="1" x14ac:dyDescent="0.3">
      <c r="A270" s="61" t="s">
        <v>494</v>
      </c>
      <c r="B270" s="85"/>
      <c r="C270" s="61" t="s">
        <v>530</v>
      </c>
      <c r="D270" s="62">
        <v>1900000</v>
      </c>
      <c r="E270" s="63" t="s">
        <v>398</v>
      </c>
      <c r="F270" s="63" t="s">
        <v>383</v>
      </c>
      <c r="G270" s="64" t="s">
        <v>413</v>
      </c>
      <c r="H270" s="68">
        <v>37900</v>
      </c>
      <c r="I270" s="94" t="s">
        <v>493</v>
      </c>
    </row>
    <row r="271" spans="1:9" ht="24.95" customHeight="1" x14ac:dyDescent="0.3">
      <c r="A271" s="61" t="s">
        <v>494</v>
      </c>
      <c r="B271" s="85"/>
      <c r="C271" s="61" t="s">
        <v>530</v>
      </c>
      <c r="D271" s="62">
        <v>1900000</v>
      </c>
      <c r="E271" s="63" t="s">
        <v>398</v>
      </c>
      <c r="F271" s="63" t="s">
        <v>383</v>
      </c>
      <c r="G271" s="64" t="s">
        <v>414</v>
      </c>
      <c r="H271" s="68">
        <v>39900</v>
      </c>
      <c r="I271" s="94" t="s">
        <v>493</v>
      </c>
    </row>
    <row r="272" spans="1:9" ht="24.95" customHeight="1" x14ac:dyDescent="0.3">
      <c r="A272" s="61" t="s">
        <v>494</v>
      </c>
      <c r="B272" s="85"/>
      <c r="C272" s="61" t="s">
        <v>530</v>
      </c>
      <c r="D272" s="62">
        <v>1900000</v>
      </c>
      <c r="E272" s="63" t="s">
        <v>404</v>
      </c>
      <c r="F272" s="63" t="s">
        <v>399</v>
      </c>
      <c r="G272" s="64" t="s">
        <v>405</v>
      </c>
      <c r="H272" s="67">
        <v>37900</v>
      </c>
      <c r="I272" s="94" t="s">
        <v>528</v>
      </c>
    </row>
    <row r="273" spans="1:9" ht="24.95" customHeight="1" x14ac:dyDescent="0.3">
      <c r="A273" s="61" t="s">
        <v>494</v>
      </c>
      <c r="B273" s="85"/>
      <c r="C273" s="61" t="s">
        <v>530</v>
      </c>
      <c r="D273" s="62">
        <v>1900000</v>
      </c>
      <c r="E273" s="63" t="s">
        <v>404</v>
      </c>
      <c r="F273" s="63" t="s">
        <v>399</v>
      </c>
      <c r="G273" s="64" t="s">
        <v>406</v>
      </c>
      <c r="H273" s="67">
        <v>34900</v>
      </c>
      <c r="I273" s="94" t="s">
        <v>528</v>
      </c>
    </row>
    <row r="274" spans="1:9" ht="24.95" customHeight="1" x14ac:dyDescent="0.3">
      <c r="A274" s="61" t="s">
        <v>494</v>
      </c>
      <c r="B274" s="85"/>
      <c r="C274" s="61" t="s">
        <v>530</v>
      </c>
      <c r="D274" s="62">
        <v>1900000</v>
      </c>
      <c r="E274" s="63" t="s">
        <v>404</v>
      </c>
      <c r="F274" s="63" t="s">
        <v>399</v>
      </c>
      <c r="G274" s="64" t="s">
        <v>407</v>
      </c>
      <c r="H274" s="67">
        <v>36900</v>
      </c>
      <c r="I274" s="94" t="s">
        <v>528</v>
      </c>
    </row>
    <row r="275" spans="1:9" ht="24.95" customHeight="1" x14ac:dyDescent="0.3">
      <c r="A275" s="61" t="s">
        <v>494</v>
      </c>
      <c r="B275" s="85"/>
      <c r="C275" s="61" t="s">
        <v>530</v>
      </c>
      <c r="D275" s="62">
        <v>1900000</v>
      </c>
      <c r="E275" s="63" t="s">
        <v>404</v>
      </c>
      <c r="F275" s="63" t="s">
        <v>383</v>
      </c>
      <c r="G275" s="64" t="s">
        <v>415</v>
      </c>
      <c r="H275" s="67">
        <v>33900</v>
      </c>
      <c r="I275" s="94" t="s">
        <v>528</v>
      </c>
    </row>
    <row r="276" spans="1:9" ht="24.95" customHeight="1" x14ac:dyDescent="0.3">
      <c r="A276" s="61" t="s">
        <v>494</v>
      </c>
      <c r="B276" s="85"/>
      <c r="C276" s="61" t="s">
        <v>530</v>
      </c>
      <c r="D276" s="62">
        <v>1900000</v>
      </c>
      <c r="E276" s="63" t="s">
        <v>404</v>
      </c>
      <c r="F276" s="63" t="s">
        <v>383</v>
      </c>
      <c r="G276" s="64" t="s">
        <v>416</v>
      </c>
      <c r="H276" s="68">
        <v>30900</v>
      </c>
      <c r="I276" s="94" t="s">
        <v>528</v>
      </c>
    </row>
    <row r="277" spans="1:9" ht="24.95" customHeight="1" x14ac:dyDescent="0.3">
      <c r="A277" s="61" t="s">
        <v>494</v>
      </c>
      <c r="B277" s="85"/>
      <c r="C277" s="61" t="s">
        <v>530</v>
      </c>
      <c r="D277" s="62">
        <v>1900000</v>
      </c>
      <c r="E277" s="63" t="s">
        <v>404</v>
      </c>
      <c r="F277" s="63" t="s">
        <v>383</v>
      </c>
      <c r="G277" s="64" t="s">
        <v>417</v>
      </c>
      <c r="H277" s="68">
        <v>32900</v>
      </c>
      <c r="I277" s="94" t="s">
        <v>528</v>
      </c>
    </row>
    <row r="278" spans="1:9" ht="24.95" customHeight="1" x14ac:dyDescent="0.3">
      <c r="A278" s="61" t="s">
        <v>494</v>
      </c>
      <c r="B278" s="91" t="s">
        <v>531</v>
      </c>
      <c r="C278" s="61" t="s">
        <v>532</v>
      </c>
      <c r="D278" s="62">
        <v>1850000</v>
      </c>
      <c r="E278" s="63" t="s">
        <v>398</v>
      </c>
      <c r="F278" s="63" t="s">
        <v>399</v>
      </c>
      <c r="G278" s="64" t="s">
        <v>400</v>
      </c>
      <c r="H278" s="67">
        <v>43900</v>
      </c>
      <c r="I278" s="94" t="s">
        <v>493</v>
      </c>
    </row>
    <row r="279" spans="1:9" ht="24.95" customHeight="1" x14ac:dyDescent="0.3">
      <c r="A279" s="61" t="s">
        <v>494</v>
      </c>
      <c r="B279" s="91"/>
      <c r="C279" s="61" t="s">
        <v>532</v>
      </c>
      <c r="D279" s="62">
        <v>1850000</v>
      </c>
      <c r="E279" s="63" t="s">
        <v>398</v>
      </c>
      <c r="F279" s="63" t="s">
        <v>399</v>
      </c>
      <c r="G279" s="64" t="s">
        <v>402</v>
      </c>
      <c r="H279" s="67">
        <v>40900</v>
      </c>
      <c r="I279" s="94" t="s">
        <v>493</v>
      </c>
    </row>
    <row r="280" spans="1:9" ht="24.95" customHeight="1" x14ac:dyDescent="0.3">
      <c r="A280" s="61" t="s">
        <v>494</v>
      </c>
      <c r="B280" s="91"/>
      <c r="C280" s="61" t="s">
        <v>532</v>
      </c>
      <c r="D280" s="62">
        <v>1850000</v>
      </c>
      <c r="E280" s="63" t="s">
        <v>398</v>
      </c>
      <c r="F280" s="63" t="s">
        <v>399</v>
      </c>
      <c r="G280" s="64" t="s">
        <v>403</v>
      </c>
      <c r="H280" s="67">
        <v>42900</v>
      </c>
      <c r="I280" s="94" t="s">
        <v>493</v>
      </c>
    </row>
    <row r="281" spans="1:9" ht="24.95" customHeight="1" x14ac:dyDescent="0.3">
      <c r="A281" s="61" t="s">
        <v>494</v>
      </c>
      <c r="B281" s="91"/>
      <c r="C281" s="61" t="s">
        <v>532</v>
      </c>
      <c r="D281" s="62">
        <v>1850000</v>
      </c>
      <c r="E281" s="63" t="s">
        <v>398</v>
      </c>
      <c r="F281" s="63" t="s">
        <v>408</v>
      </c>
      <c r="G281" s="64" t="s">
        <v>533</v>
      </c>
      <c r="H281" s="67">
        <v>41900</v>
      </c>
      <c r="I281" s="94" t="s">
        <v>493</v>
      </c>
    </row>
    <row r="282" spans="1:9" ht="24.95" customHeight="1" x14ac:dyDescent="0.3">
      <c r="A282" s="61" t="s">
        <v>494</v>
      </c>
      <c r="B282" s="91"/>
      <c r="C282" s="61" t="s">
        <v>532</v>
      </c>
      <c r="D282" s="62">
        <v>1850000</v>
      </c>
      <c r="E282" s="63" t="s">
        <v>398</v>
      </c>
      <c r="F282" s="63" t="s">
        <v>408</v>
      </c>
      <c r="G282" s="64" t="s">
        <v>534</v>
      </c>
      <c r="H282" s="68">
        <v>38900</v>
      </c>
      <c r="I282" s="94" t="s">
        <v>493</v>
      </c>
    </row>
    <row r="283" spans="1:9" ht="24.95" customHeight="1" x14ac:dyDescent="0.3">
      <c r="A283" s="61" t="s">
        <v>494</v>
      </c>
      <c r="B283" s="91"/>
      <c r="C283" s="61" t="s">
        <v>532</v>
      </c>
      <c r="D283" s="62">
        <v>1850000</v>
      </c>
      <c r="E283" s="63" t="s">
        <v>398</v>
      </c>
      <c r="F283" s="63" t="s">
        <v>408</v>
      </c>
      <c r="G283" s="64" t="s">
        <v>535</v>
      </c>
      <c r="H283" s="68">
        <v>40900</v>
      </c>
      <c r="I283" s="94" t="s">
        <v>493</v>
      </c>
    </row>
    <row r="284" spans="1:9" ht="24.95" customHeight="1" x14ac:dyDescent="0.3">
      <c r="A284" s="61" t="s">
        <v>494</v>
      </c>
      <c r="B284" s="91"/>
      <c r="C284" s="61" t="s">
        <v>532</v>
      </c>
      <c r="D284" s="62">
        <v>1850000</v>
      </c>
      <c r="E284" s="63" t="s">
        <v>404</v>
      </c>
      <c r="F284" s="63" t="s">
        <v>399</v>
      </c>
      <c r="G284" s="64" t="s">
        <v>405</v>
      </c>
      <c r="H284" s="67">
        <v>35900</v>
      </c>
      <c r="I284" s="94" t="s">
        <v>528</v>
      </c>
    </row>
    <row r="285" spans="1:9" ht="24.95" customHeight="1" x14ac:dyDescent="0.3">
      <c r="A285" s="61" t="s">
        <v>494</v>
      </c>
      <c r="B285" s="91"/>
      <c r="C285" s="61" t="s">
        <v>532</v>
      </c>
      <c r="D285" s="62">
        <v>1850000</v>
      </c>
      <c r="E285" s="63" t="s">
        <v>404</v>
      </c>
      <c r="F285" s="63" t="s">
        <v>399</v>
      </c>
      <c r="G285" s="64" t="s">
        <v>406</v>
      </c>
      <c r="H285" s="67">
        <v>32900</v>
      </c>
      <c r="I285" s="94" t="s">
        <v>528</v>
      </c>
    </row>
    <row r="286" spans="1:9" ht="24.95" customHeight="1" x14ac:dyDescent="0.3">
      <c r="A286" s="61" t="s">
        <v>494</v>
      </c>
      <c r="B286" s="91"/>
      <c r="C286" s="61" t="s">
        <v>532</v>
      </c>
      <c r="D286" s="62">
        <v>1850000</v>
      </c>
      <c r="E286" s="63" t="s">
        <v>404</v>
      </c>
      <c r="F286" s="63" t="s">
        <v>399</v>
      </c>
      <c r="G286" s="64" t="s">
        <v>407</v>
      </c>
      <c r="H286" s="67">
        <v>34900</v>
      </c>
      <c r="I286" s="94" t="s">
        <v>528</v>
      </c>
    </row>
    <row r="287" spans="1:9" ht="24.95" customHeight="1" x14ac:dyDescent="0.3">
      <c r="A287" s="61" t="s">
        <v>494</v>
      </c>
      <c r="B287" s="91"/>
      <c r="C287" s="61" t="s">
        <v>532</v>
      </c>
      <c r="D287" s="62">
        <v>1850000</v>
      </c>
      <c r="E287" s="63" t="s">
        <v>404</v>
      </c>
      <c r="F287" s="63" t="s">
        <v>408</v>
      </c>
      <c r="G287" s="64" t="s">
        <v>536</v>
      </c>
      <c r="H287" s="67">
        <v>33900</v>
      </c>
      <c r="I287" s="94" t="s">
        <v>528</v>
      </c>
    </row>
    <row r="288" spans="1:9" ht="24.95" customHeight="1" x14ac:dyDescent="0.3">
      <c r="A288" s="61" t="s">
        <v>494</v>
      </c>
      <c r="B288" s="91"/>
      <c r="C288" s="61" t="s">
        <v>532</v>
      </c>
      <c r="D288" s="62">
        <v>1850000</v>
      </c>
      <c r="E288" s="63" t="s">
        <v>404</v>
      </c>
      <c r="F288" s="63" t="s">
        <v>408</v>
      </c>
      <c r="G288" s="64" t="s">
        <v>537</v>
      </c>
      <c r="H288" s="68">
        <v>30900</v>
      </c>
      <c r="I288" s="94" t="s">
        <v>528</v>
      </c>
    </row>
    <row r="289" spans="1:9" ht="24.95" customHeight="1" x14ac:dyDescent="0.3">
      <c r="A289" s="61" t="s">
        <v>494</v>
      </c>
      <c r="B289" s="91"/>
      <c r="C289" s="61" t="s">
        <v>532</v>
      </c>
      <c r="D289" s="62">
        <v>1850000</v>
      </c>
      <c r="E289" s="63" t="s">
        <v>404</v>
      </c>
      <c r="F289" s="63" t="s">
        <v>408</v>
      </c>
      <c r="G289" s="64" t="s">
        <v>538</v>
      </c>
      <c r="H289" s="68">
        <v>32900</v>
      </c>
      <c r="I289" s="94" t="s">
        <v>528</v>
      </c>
    </row>
    <row r="290" spans="1:9" ht="60" customHeight="1" x14ac:dyDescent="0.3">
      <c r="A290" s="61" t="s">
        <v>494</v>
      </c>
      <c r="B290" s="91" t="s">
        <v>539</v>
      </c>
      <c r="C290" s="61" t="s">
        <v>540</v>
      </c>
      <c r="D290" s="62">
        <v>850000</v>
      </c>
      <c r="E290" s="63" t="s">
        <v>398</v>
      </c>
      <c r="F290" s="63" t="s">
        <v>383</v>
      </c>
      <c r="G290" s="64" t="s">
        <v>412</v>
      </c>
      <c r="H290" s="67">
        <v>19900</v>
      </c>
      <c r="I290" s="95"/>
    </row>
    <row r="291" spans="1:9" ht="60" customHeight="1" x14ac:dyDescent="0.3">
      <c r="A291" s="61" t="s">
        <v>494</v>
      </c>
      <c r="B291" s="91"/>
      <c r="C291" s="61" t="s">
        <v>540</v>
      </c>
      <c r="D291" s="62">
        <v>850000</v>
      </c>
      <c r="E291" s="63" t="s">
        <v>404</v>
      </c>
      <c r="F291" s="63" t="s">
        <v>383</v>
      </c>
      <c r="G291" s="64" t="s">
        <v>415</v>
      </c>
      <c r="H291" s="67">
        <v>19900</v>
      </c>
      <c r="I291" s="95"/>
    </row>
    <row r="292" spans="1:9" ht="20.100000000000001" customHeight="1" x14ac:dyDescent="0.3">
      <c r="A292" s="61" t="s">
        <v>494</v>
      </c>
      <c r="B292" s="96" t="s">
        <v>541</v>
      </c>
      <c r="C292" s="61" t="s">
        <v>542</v>
      </c>
      <c r="D292" s="62">
        <v>1300000</v>
      </c>
      <c r="E292" s="63" t="s">
        <v>398</v>
      </c>
      <c r="F292" s="63" t="s">
        <v>399</v>
      </c>
      <c r="G292" s="64" t="s">
        <v>400</v>
      </c>
      <c r="H292" s="67">
        <v>30900</v>
      </c>
      <c r="I292" s="95"/>
    </row>
    <row r="293" spans="1:9" ht="20.100000000000001" customHeight="1" x14ac:dyDescent="0.3">
      <c r="A293" s="61" t="s">
        <v>494</v>
      </c>
      <c r="B293" s="97"/>
      <c r="C293" s="61" t="s">
        <v>542</v>
      </c>
      <c r="D293" s="62">
        <v>1300000</v>
      </c>
      <c r="E293" s="63" t="s">
        <v>398</v>
      </c>
      <c r="F293" s="63" t="s">
        <v>399</v>
      </c>
      <c r="G293" s="64" t="s">
        <v>402</v>
      </c>
      <c r="H293" s="67">
        <v>28900</v>
      </c>
      <c r="I293" s="95"/>
    </row>
    <row r="294" spans="1:9" ht="20.100000000000001" customHeight="1" x14ac:dyDescent="0.3">
      <c r="A294" s="61" t="s">
        <v>494</v>
      </c>
      <c r="B294" s="97"/>
      <c r="C294" s="61" t="s">
        <v>542</v>
      </c>
      <c r="D294" s="62">
        <v>1300000</v>
      </c>
      <c r="E294" s="63" t="s">
        <v>398</v>
      </c>
      <c r="F294" s="63" t="s">
        <v>399</v>
      </c>
      <c r="G294" s="64" t="s">
        <v>403</v>
      </c>
      <c r="H294" s="67">
        <v>29900</v>
      </c>
      <c r="I294" s="95"/>
    </row>
    <row r="295" spans="1:9" ht="20.100000000000001" customHeight="1" x14ac:dyDescent="0.3">
      <c r="A295" s="61" t="s">
        <v>494</v>
      </c>
      <c r="B295" s="97"/>
      <c r="C295" s="61" t="s">
        <v>542</v>
      </c>
      <c r="D295" s="62">
        <v>1300000</v>
      </c>
      <c r="E295" s="63" t="s">
        <v>398</v>
      </c>
      <c r="F295" s="63" t="s">
        <v>408</v>
      </c>
      <c r="G295" s="64" t="s">
        <v>533</v>
      </c>
      <c r="H295" s="67">
        <v>29900</v>
      </c>
      <c r="I295" s="95"/>
    </row>
    <row r="296" spans="1:9" ht="20.100000000000001" customHeight="1" x14ac:dyDescent="0.3">
      <c r="A296" s="61" t="s">
        <v>494</v>
      </c>
      <c r="B296" s="97"/>
      <c r="C296" s="61" t="s">
        <v>542</v>
      </c>
      <c r="D296" s="62">
        <v>1300000</v>
      </c>
      <c r="E296" s="63" t="s">
        <v>398</v>
      </c>
      <c r="F296" s="63" t="s">
        <v>408</v>
      </c>
      <c r="G296" s="64" t="s">
        <v>534</v>
      </c>
      <c r="H296" s="68">
        <v>27900</v>
      </c>
      <c r="I296" s="95"/>
    </row>
    <row r="297" spans="1:9" ht="20.100000000000001" customHeight="1" x14ac:dyDescent="0.3">
      <c r="A297" s="61" t="s">
        <v>494</v>
      </c>
      <c r="B297" s="97"/>
      <c r="C297" s="61" t="s">
        <v>542</v>
      </c>
      <c r="D297" s="62">
        <v>1300000</v>
      </c>
      <c r="E297" s="63" t="s">
        <v>398</v>
      </c>
      <c r="F297" s="63" t="s">
        <v>408</v>
      </c>
      <c r="G297" s="64" t="s">
        <v>535</v>
      </c>
      <c r="H297" s="68">
        <v>28900</v>
      </c>
      <c r="I297" s="95"/>
    </row>
    <row r="298" spans="1:9" ht="20.100000000000001" customHeight="1" x14ac:dyDescent="0.3">
      <c r="A298" s="61" t="s">
        <v>494</v>
      </c>
      <c r="B298" s="97"/>
      <c r="C298" s="61" t="s">
        <v>542</v>
      </c>
      <c r="D298" s="62">
        <v>1300000</v>
      </c>
      <c r="E298" s="63" t="s">
        <v>398</v>
      </c>
      <c r="F298" s="63" t="s">
        <v>432</v>
      </c>
      <c r="G298" s="64" t="s">
        <v>433</v>
      </c>
      <c r="H298" s="67">
        <v>26900</v>
      </c>
      <c r="I298" s="95"/>
    </row>
    <row r="299" spans="1:9" ht="20.100000000000001" customHeight="1" x14ac:dyDescent="0.3">
      <c r="A299" s="61" t="s">
        <v>494</v>
      </c>
      <c r="B299" s="97"/>
      <c r="C299" s="61" t="s">
        <v>542</v>
      </c>
      <c r="D299" s="62">
        <v>1300000</v>
      </c>
      <c r="E299" s="63" t="s">
        <v>398</v>
      </c>
      <c r="F299" s="63" t="s">
        <v>432</v>
      </c>
      <c r="G299" s="64" t="s">
        <v>434</v>
      </c>
      <c r="H299" s="67">
        <v>24900</v>
      </c>
      <c r="I299" s="95"/>
    </row>
    <row r="300" spans="1:9" ht="20.100000000000001" customHeight="1" x14ac:dyDescent="0.3">
      <c r="A300" s="61" t="s">
        <v>494</v>
      </c>
      <c r="B300" s="97"/>
      <c r="C300" s="61" t="s">
        <v>542</v>
      </c>
      <c r="D300" s="62">
        <v>1300000</v>
      </c>
      <c r="E300" s="63" t="s">
        <v>398</v>
      </c>
      <c r="F300" s="63" t="s">
        <v>432</v>
      </c>
      <c r="G300" s="64" t="s">
        <v>435</v>
      </c>
      <c r="H300" s="67">
        <v>25900</v>
      </c>
      <c r="I300" s="95"/>
    </row>
    <row r="301" spans="1:9" ht="20.100000000000001" customHeight="1" x14ac:dyDescent="0.3">
      <c r="A301" s="61" t="s">
        <v>494</v>
      </c>
      <c r="B301" s="97"/>
      <c r="C301" s="61" t="s">
        <v>542</v>
      </c>
      <c r="D301" s="62">
        <v>1300000</v>
      </c>
      <c r="E301" s="63" t="s">
        <v>404</v>
      </c>
      <c r="F301" s="63" t="s">
        <v>399</v>
      </c>
      <c r="G301" s="64" t="s">
        <v>405</v>
      </c>
      <c r="H301" s="67">
        <v>29900</v>
      </c>
      <c r="I301" s="95"/>
    </row>
    <row r="302" spans="1:9" ht="20.100000000000001" customHeight="1" x14ac:dyDescent="0.3">
      <c r="A302" s="61" t="s">
        <v>494</v>
      </c>
      <c r="B302" s="97"/>
      <c r="C302" s="61" t="s">
        <v>542</v>
      </c>
      <c r="D302" s="62">
        <v>1300000</v>
      </c>
      <c r="E302" s="63" t="s">
        <v>404</v>
      </c>
      <c r="F302" s="63" t="s">
        <v>399</v>
      </c>
      <c r="G302" s="64" t="s">
        <v>406</v>
      </c>
      <c r="H302" s="68">
        <v>27900</v>
      </c>
      <c r="I302" s="95"/>
    </row>
    <row r="303" spans="1:9" ht="20.100000000000001" customHeight="1" x14ac:dyDescent="0.3">
      <c r="A303" s="61" t="s">
        <v>494</v>
      </c>
      <c r="B303" s="97"/>
      <c r="C303" s="61" t="s">
        <v>542</v>
      </c>
      <c r="D303" s="62">
        <v>1300000</v>
      </c>
      <c r="E303" s="63" t="s">
        <v>404</v>
      </c>
      <c r="F303" s="63" t="s">
        <v>399</v>
      </c>
      <c r="G303" s="64" t="s">
        <v>407</v>
      </c>
      <c r="H303" s="68">
        <v>28900</v>
      </c>
      <c r="I303" s="95"/>
    </row>
    <row r="304" spans="1:9" ht="20.100000000000001" customHeight="1" x14ac:dyDescent="0.3">
      <c r="A304" s="61" t="s">
        <v>494</v>
      </c>
      <c r="B304" s="97"/>
      <c r="C304" s="61" t="s">
        <v>542</v>
      </c>
      <c r="D304" s="62">
        <v>1300000</v>
      </c>
      <c r="E304" s="63" t="s">
        <v>404</v>
      </c>
      <c r="F304" s="63" t="s">
        <v>408</v>
      </c>
      <c r="G304" s="64" t="s">
        <v>536</v>
      </c>
      <c r="H304" s="67">
        <v>28900</v>
      </c>
      <c r="I304" s="95"/>
    </row>
    <row r="305" spans="1:9" ht="20.100000000000001" customHeight="1" x14ac:dyDescent="0.3">
      <c r="A305" s="61" t="s">
        <v>494</v>
      </c>
      <c r="B305" s="97"/>
      <c r="C305" s="61" t="s">
        <v>542</v>
      </c>
      <c r="D305" s="62">
        <v>1300000</v>
      </c>
      <c r="E305" s="63" t="s">
        <v>404</v>
      </c>
      <c r="F305" s="63" t="s">
        <v>408</v>
      </c>
      <c r="G305" s="64" t="s">
        <v>537</v>
      </c>
      <c r="H305" s="67">
        <v>26900</v>
      </c>
      <c r="I305" s="95"/>
    </row>
    <row r="306" spans="1:9" ht="20.100000000000001" customHeight="1" x14ac:dyDescent="0.3">
      <c r="A306" s="61" t="s">
        <v>494</v>
      </c>
      <c r="B306" s="97"/>
      <c r="C306" s="61" t="s">
        <v>542</v>
      </c>
      <c r="D306" s="62">
        <v>1300000</v>
      </c>
      <c r="E306" s="63" t="s">
        <v>404</v>
      </c>
      <c r="F306" s="63" t="s">
        <v>408</v>
      </c>
      <c r="G306" s="64" t="s">
        <v>538</v>
      </c>
      <c r="H306" s="67">
        <v>27900</v>
      </c>
      <c r="I306" s="95"/>
    </row>
    <row r="307" spans="1:9" ht="20.100000000000001" customHeight="1" x14ac:dyDescent="0.3">
      <c r="A307" s="61" t="s">
        <v>494</v>
      </c>
      <c r="B307" s="97"/>
      <c r="C307" s="61" t="s">
        <v>542</v>
      </c>
      <c r="D307" s="62">
        <v>1300000</v>
      </c>
      <c r="E307" s="63" t="s">
        <v>404</v>
      </c>
      <c r="F307" s="63" t="s">
        <v>432</v>
      </c>
      <c r="G307" s="64" t="s">
        <v>439</v>
      </c>
      <c r="H307" s="67">
        <v>25900</v>
      </c>
      <c r="I307" s="95"/>
    </row>
    <row r="308" spans="1:9" ht="20.100000000000001" customHeight="1" x14ac:dyDescent="0.3">
      <c r="A308" s="61" t="s">
        <v>494</v>
      </c>
      <c r="B308" s="97"/>
      <c r="C308" s="61" t="s">
        <v>542</v>
      </c>
      <c r="D308" s="62">
        <v>1300000</v>
      </c>
      <c r="E308" s="63" t="s">
        <v>404</v>
      </c>
      <c r="F308" s="63" t="s">
        <v>432</v>
      </c>
      <c r="G308" s="64" t="s">
        <v>441</v>
      </c>
      <c r="H308" s="68">
        <v>23900</v>
      </c>
      <c r="I308" s="95"/>
    </row>
    <row r="309" spans="1:9" ht="20.100000000000001" customHeight="1" x14ac:dyDescent="0.3">
      <c r="A309" s="61" t="s">
        <v>494</v>
      </c>
      <c r="B309" s="97"/>
      <c r="C309" s="61" t="s">
        <v>542</v>
      </c>
      <c r="D309" s="62">
        <v>1300000</v>
      </c>
      <c r="E309" s="63" t="s">
        <v>404</v>
      </c>
      <c r="F309" s="63" t="s">
        <v>432</v>
      </c>
      <c r="G309" s="64" t="s">
        <v>442</v>
      </c>
      <c r="H309" s="68">
        <v>24900</v>
      </c>
      <c r="I309" s="95"/>
    </row>
    <row r="310" spans="1:9" ht="20.100000000000001" customHeight="1" x14ac:dyDescent="0.3">
      <c r="A310" s="61" t="s">
        <v>494</v>
      </c>
      <c r="B310" s="97"/>
      <c r="C310" s="61" t="s">
        <v>542</v>
      </c>
      <c r="D310" s="62">
        <v>1300000</v>
      </c>
      <c r="E310" s="63" t="s">
        <v>398</v>
      </c>
      <c r="F310" s="63" t="s">
        <v>408</v>
      </c>
      <c r="G310" s="86" t="s">
        <v>543</v>
      </c>
      <c r="H310" s="87">
        <v>24900</v>
      </c>
      <c r="I310" s="95"/>
    </row>
    <row r="311" spans="1:9" ht="20.100000000000001" customHeight="1" x14ac:dyDescent="0.3">
      <c r="A311" s="61" t="s">
        <v>494</v>
      </c>
      <c r="B311" s="97"/>
      <c r="C311" s="61" t="s">
        <v>542</v>
      </c>
      <c r="D311" s="62">
        <v>1300000</v>
      </c>
      <c r="E311" s="63" t="s">
        <v>398</v>
      </c>
      <c r="F311" s="63" t="s">
        <v>432</v>
      </c>
      <c r="G311" s="86" t="s">
        <v>544</v>
      </c>
      <c r="H311" s="87">
        <v>21900</v>
      </c>
      <c r="I311" s="95"/>
    </row>
    <row r="312" spans="1:9" ht="20.100000000000001" customHeight="1" x14ac:dyDescent="0.3">
      <c r="A312" s="61" t="s">
        <v>494</v>
      </c>
      <c r="B312" s="97"/>
      <c r="C312" s="61" t="s">
        <v>542</v>
      </c>
      <c r="D312" s="62">
        <v>1300000</v>
      </c>
      <c r="E312" s="63" t="s">
        <v>404</v>
      </c>
      <c r="F312" s="63" t="s">
        <v>408</v>
      </c>
      <c r="G312" s="86" t="s">
        <v>409</v>
      </c>
      <c r="H312" s="87">
        <v>23900</v>
      </c>
      <c r="I312" s="95"/>
    </row>
    <row r="313" spans="1:9" ht="20.100000000000001" customHeight="1" x14ac:dyDescent="0.3">
      <c r="A313" s="61" t="s">
        <v>494</v>
      </c>
      <c r="B313" s="98"/>
      <c r="C313" s="61" t="s">
        <v>542</v>
      </c>
      <c r="D313" s="62">
        <v>1300000</v>
      </c>
      <c r="E313" s="63" t="s">
        <v>404</v>
      </c>
      <c r="F313" s="63" t="s">
        <v>432</v>
      </c>
      <c r="G313" s="86" t="s">
        <v>483</v>
      </c>
      <c r="H313" s="87">
        <v>20900</v>
      </c>
      <c r="I313" s="95"/>
    </row>
    <row r="314" spans="1:9" ht="20.100000000000001" customHeight="1" x14ac:dyDescent="0.3">
      <c r="A314" s="61" t="s">
        <v>494</v>
      </c>
      <c r="B314" s="91" t="s">
        <v>545</v>
      </c>
      <c r="C314" s="61" t="s">
        <v>546</v>
      </c>
      <c r="D314" s="62">
        <v>1250000</v>
      </c>
      <c r="E314" s="63" t="s">
        <v>398</v>
      </c>
      <c r="F314" s="63" t="s">
        <v>399</v>
      </c>
      <c r="G314" s="64" t="s">
        <v>400</v>
      </c>
      <c r="H314" s="67">
        <v>29900</v>
      </c>
      <c r="I314" s="95"/>
    </row>
    <row r="315" spans="1:9" ht="20.100000000000001" customHeight="1" x14ac:dyDescent="0.3">
      <c r="A315" s="61" t="s">
        <v>494</v>
      </c>
      <c r="B315" s="91"/>
      <c r="C315" s="61" t="s">
        <v>546</v>
      </c>
      <c r="D315" s="62">
        <v>1250000</v>
      </c>
      <c r="E315" s="63" t="s">
        <v>398</v>
      </c>
      <c r="F315" s="63" t="s">
        <v>399</v>
      </c>
      <c r="G315" s="64" t="s">
        <v>402</v>
      </c>
      <c r="H315" s="67">
        <v>27900</v>
      </c>
      <c r="I315" s="95"/>
    </row>
    <row r="316" spans="1:9" ht="20.100000000000001" customHeight="1" x14ac:dyDescent="0.3">
      <c r="A316" s="61" t="s">
        <v>494</v>
      </c>
      <c r="B316" s="91"/>
      <c r="C316" s="61" t="s">
        <v>546</v>
      </c>
      <c r="D316" s="62">
        <v>1250000</v>
      </c>
      <c r="E316" s="63" t="s">
        <v>398</v>
      </c>
      <c r="F316" s="63" t="s">
        <v>399</v>
      </c>
      <c r="G316" s="64" t="s">
        <v>403</v>
      </c>
      <c r="H316" s="67">
        <v>28900</v>
      </c>
      <c r="I316" s="95"/>
    </row>
    <row r="317" spans="1:9" ht="20.100000000000001" customHeight="1" x14ac:dyDescent="0.3">
      <c r="A317" s="61" t="s">
        <v>494</v>
      </c>
      <c r="B317" s="91"/>
      <c r="C317" s="61" t="s">
        <v>546</v>
      </c>
      <c r="D317" s="62">
        <v>1250000</v>
      </c>
      <c r="E317" s="63" t="s">
        <v>398</v>
      </c>
      <c r="F317" s="63" t="s">
        <v>408</v>
      </c>
      <c r="G317" s="64" t="s">
        <v>533</v>
      </c>
      <c r="H317" s="67">
        <v>28900</v>
      </c>
      <c r="I317" s="95"/>
    </row>
    <row r="318" spans="1:9" ht="20.100000000000001" customHeight="1" x14ac:dyDescent="0.3">
      <c r="A318" s="61" t="s">
        <v>494</v>
      </c>
      <c r="B318" s="91"/>
      <c r="C318" s="61" t="s">
        <v>546</v>
      </c>
      <c r="D318" s="62">
        <v>1250000</v>
      </c>
      <c r="E318" s="63" t="s">
        <v>398</v>
      </c>
      <c r="F318" s="63" t="s">
        <v>408</v>
      </c>
      <c r="G318" s="64" t="s">
        <v>534</v>
      </c>
      <c r="H318" s="68">
        <v>26900</v>
      </c>
      <c r="I318" s="95"/>
    </row>
    <row r="319" spans="1:9" ht="20.100000000000001" customHeight="1" x14ac:dyDescent="0.3">
      <c r="A319" s="61" t="s">
        <v>494</v>
      </c>
      <c r="B319" s="91"/>
      <c r="C319" s="61" t="s">
        <v>546</v>
      </c>
      <c r="D319" s="62">
        <v>1250000</v>
      </c>
      <c r="E319" s="63" t="s">
        <v>398</v>
      </c>
      <c r="F319" s="63" t="s">
        <v>408</v>
      </c>
      <c r="G319" s="64" t="s">
        <v>535</v>
      </c>
      <c r="H319" s="68">
        <v>27900</v>
      </c>
      <c r="I319" s="95"/>
    </row>
    <row r="320" spans="1:9" ht="20.100000000000001" customHeight="1" x14ac:dyDescent="0.3">
      <c r="A320" s="61" t="s">
        <v>494</v>
      </c>
      <c r="B320" s="91"/>
      <c r="C320" s="61" t="s">
        <v>546</v>
      </c>
      <c r="D320" s="62">
        <v>1250000</v>
      </c>
      <c r="E320" s="63" t="s">
        <v>398</v>
      </c>
      <c r="F320" s="63" t="s">
        <v>432</v>
      </c>
      <c r="G320" s="64" t="s">
        <v>433</v>
      </c>
      <c r="H320" s="67">
        <v>25900</v>
      </c>
      <c r="I320" s="95"/>
    </row>
    <row r="321" spans="1:9" ht="20.100000000000001" customHeight="1" x14ac:dyDescent="0.3">
      <c r="A321" s="61" t="s">
        <v>494</v>
      </c>
      <c r="B321" s="91"/>
      <c r="C321" s="61" t="s">
        <v>546</v>
      </c>
      <c r="D321" s="62">
        <v>1250000</v>
      </c>
      <c r="E321" s="63" t="s">
        <v>398</v>
      </c>
      <c r="F321" s="63" t="s">
        <v>432</v>
      </c>
      <c r="G321" s="64" t="s">
        <v>434</v>
      </c>
      <c r="H321" s="67">
        <v>23900</v>
      </c>
      <c r="I321" s="95"/>
    </row>
    <row r="322" spans="1:9" ht="20.100000000000001" customHeight="1" x14ac:dyDescent="0.3">
      <c r="A322" s="61" t="s">
        <v>494</v>
      </c>
      <c r="B322" s="91"/>
      <c r="C322" s="61" t="s">
        <v>546</v>
      </c>
      <c r="D322" s="62">
        <v>1250000</v>
      </c>
      <c r="E322" s="63" t="s">
        <v>398</v>
      </c>
      <c r="F322" s="63" t="s">
        <v>432</v>
      </c>
      <c r="G322" s="64" t="s">
        <v>435</v>
      </c>
      <c r="H322" s="67">
        <v>24900</v>
      </c>
      <c r="I322" s="95"/>
    </row>
    <row r="323" spans="1:9" ht="20.100000000000001" customHeight="1" x14ac:dyDescent="0.3">
      <c r="A323" s="61" t="s">
        <v>494</v>
      </c>
      <c r="B323" s="91"/>
      <c r="C323" s="61" t="s">
        <v>546</v>
      </c>
      <c r="D323" s="62">
        <v>1250000</v>
      </c>
      <c r="E323" s="63" t="s">
        <v>404</v>
      </c>
      <c r="F323" s="63" t="s">
        <v>399</v>
      </c>
      <c r="G323" s="64" t="s">
        <v>405</v>
      </c>
      <c r="H323" s="67">
        <v>28900</v>
      </c>
      <c r="I323" s="95"/>
    </row>
    <row r="324" spans="1:9" ht="20.100000000000001" customHeight="1" x14ac:dyDescent="0.3">
      <c r="A324" s="61" t="s">
        <v>494</v>
      </c>
      <c r="B324" s="91"/>
      <c r="C324" s="61" t="s">
        <v>546</v>
      </c>
      <c r="D324" s="62">
        <v>1250000</v>
      </c>
      <c r="E324" s="63" t="s">
        <v>404</v>
      </c>
      <c r="F324" s="63" t="s">
        <v>399</v>
      </c>
      <c r="G324" s="64" t="s">
        <v>406</v>
      </c>
      <c r="H324" s="68">
        <v>26900</v>
      </c>
      <c r="I324" s="95"/>
    </row>
    <row r="325" spans="1:9" ht="20.100000000000001" customHeight="1" x14ac:dyDescent="0.3">
      <c r="A325" s="61" t="s">
        <v>494</v>
      </c>
      <c r="B325" s="91"/>
      <c r="C325" s="61" t="s">
        <v>546</v>
      </c>
      <c r="D325" s="62">
        <v>1250000</v>
      </c>
      <c r="E325" s="63" t="s">
        <v>404</v>
      </c>
      <c r="F325" s="63" t="s">
        <v>399</v>
      </c>
      <c r="G325" s="64" t="s">
        <v>407</v>
      </c>
      <c r="H325" s="68">
        <v>27900</v>
      </c>
      <c r="I325" s="95"/>
    </row>
    <row r="326" spans="1:9" ht="20.100000000000001" customHeight="1" x14ac:dyDescent="0.3">
      <c r="A326" s="61" t="s">
        <v>494</v>
      </c>
      <c r="B326" s="91"/>
      <c r="C326" s="61" t="s">
        <v>546</v>
      </c>
      <c r="D326" s="62">
        <v>1250000</v>
      </c>
      <c r="E326" s="63" t="s">
        <v>404</v>
      </c>
      <c r="F326" s="63" t="s">
        <v>408</v>
      </c>
      <c r="G326" s="64" t="s">
        <v>536</v>
      </c>
      <c r="H326" s="67">
        <v>27900</v>
      </c>
      <c r="I326" s="95"/>
    </row>
    <row r="327" spans="1:9" ht="20.100000000000001" customHeight="1" x14ac:dyDescent="0.3">
      <c r="A327" s="61" t="s">
        <v>494</v>
      </c>
      <c r="B327" s="91"/>
      <c r="C327" s="61" t="s">
        <v>546</v>
      </c>
      <c r="D327" s="62">
        <v>1250000</v>
      </c>
      <c r="E327" s="63" t="s">
        <v>404</v>
      </c>
      <c r="F327" s="63" t="s">
        <v>408</v>
      </c>
      <c r="G327" s="64" t="s">
        <v>537</v>
      </c>
      <c r="H327" s="67">
        <v>25900</v>
      </c>
      <c r="I327" s="95"/>
    </row>
    <row r="328" spans="1:9" ht="20.100000000000001" customHeight="1" x14ac:dyDescent="0.3">
      <c r="A328" s="61" t="s">
        <v>494</v>
      </c>
      <c r="B328" s="91"/>
      <c r="C328" s="61" t="s">
        <v>546</v>
      </c>
      <c r="D328" s="62">
        <v>1250000</v>
      </c>
      <c r="E328" s="63" t="s">
        <v>404</v>
      </c>
      <c r="F328" s="63" t="s">
        <v>408</v>
      </c>
      <c r="G328" s="64" t="s">
        <v>538</v>
      </c>
      <c r="H328" s="67">
        <v>26900</v>
      </c>
      <c r="I328" s="95"/>
    </row>
    <row r="329" spans="1:9" ht="20.100000000000001" customHeight="1" x14ac:dyDescent="0.3">
      <c r="A329" s="61" t="s">
        <v>494</v>
      </c>
      <c r="B329" s="91"/>
      <c r="C329" s="61" t="s">
        <v>546</v>
      </c>
      <c r="D329" s="62">
        <v>1250000</v>
      </c>
      <c r="E329" s="63" t="s">
        <v>404</v>
      </c>
      <c r="F329" s="63" t="s">
        <v>432</v>
      </c>
      <c r="G329" s="64" t="s">
        <v>439</v>
      </c>
      <c r="H329" s="67">
        <v>24900</v>
      </c>
      <c r="I329" s="95"/>
    </row>
    <row r="330" spans="1:9" ht="20.100000000000001" customHeight="1" x14ac:dyDescent="0.3">
      <c r="A330" s="61" t="s">
        <v>494</v>
      </c>
      <c r="B330" s="91"/>
      <c r="C330" s="61" t="s">
        <v>546</v>
      </c>
      <c r="D330" s="62">
        <v>1250000</v>
      </c>
      <c r="E330" s="63" t="s">
        <v>404</v>
      </c>
      <c r="F330" s="63" t="s">
        <v>432</v>
      </c>
      <c r="G330" s="64" t="s">
        <v>441</v>
      </c>
      <c r="H330" s="68">
        <v>22900</v>
      </c>
      <c r="I330" s="95"/>
    </row>
    <row r="331" spans="1:9" ht="20.100000000000001" customHeight="1" x14ac:dyDescent="0.3">
      <c r="A331" s="61" t="s">
        <v>494</v>
      </c>
      <c r="B331" s="91"/>
      <c r="C331" s="61" t="s">
        <v>546</v>
      </c>
      <c r="D331" s="62">
        <v>1250000</v>
      </c>
      <c r="E331" s="63" t="s">
        <v>404</v>
      </c>
      <c r="F331" s="63" t="s">
        <v>432</v>
      </c>
      <c r="G331" s="64" t="s">
        <v>442</v>
      </c>
      <c r="H331" s="68">
        <v>23900</v>
      </c>
      <c r="I331" s="95"/>
    </row>
    <row r="332" spans="1:9" ht="20.100000000000001" customHeight="1" x14ac:dyDescent="0.3">
      <c r="A332" s="61" t="s">
        <v>494</v>
      </c>
      <c r="B332" s="91"/>
      <c r="C332" s="61" t="s">
        <v>546</v>
      </c>
      <c r="D332" s="62">
        <v>1250000</v>
      </c>
      <c r="E332" s="63" t="s">
        <v>398</v>
      </c>
      <c r="F332" s="63" t="s">
        <v>408</v>
      </c>
      <c r="G332" s="86" t="s">
        <v>543</v>
      </c>
      <c r="H332" s="87">
        <v>23900</v>
      </c>
      <c r="I332" s="95"/>
    </row>
    <row r="333" spans="1:9" ht="20.100000000000001" customHeight="1" x14ac:dyDescent="0.3">
      <c r="A333" s="61" t="s">
        <v>494</v>
      </c>
      <c r="B333" s="91"/>
      <c r="C333" s="61" t="s">
        <v>546</v>
      </c>
      <c r="D333" s="62">
        <v>1250000</v>
      </c>
      <c r="E333" s="63" t="s">
        <v>398</v>
      </c>
      <c r="F333" s="63" t="s">
        <v>432</v>
      </c>
      <c r="G333" s="86" t="s">
        <v>544</v>
      </c>
      <c r="H333" s="87">
        <v>20900</v>
      </c>
      <c r="I333" s="95"/>
    </row>
    <row r="334" spans="1:9" ht="20.100000000000001" customHeight="1" x14ac:dyDescent="0.3">
      <c r="A334" s="61" t="s">
        <v>494</v>
      </c>
      <c r="B334" s="91"/>
      <c r="C334" s="61" t="s">
        <v>546</v>
      </c>
      <c r="D334" s="62">
        <v>1250000</v>
      </c>
      <c r="E334" s="63" t="s">
        <v>404</v>
      </c>
      <c r="F334" s="63" t="s">
        <v>408</v>
      </c>
      <c r="G334" s="86" t="s">
        <v>409</v>
      </c>
      <c r="H334" s="87">
        <v>22900</v>
      </c>
      <c r="I334" s="95"/>
    </row>
    <row r="335" spans="1:9" ht="20.100000000000001" customHeight="1" x14ac:dyDescent="0.3">
      <c r="A335" s="61" t="s">
        <v>494</v>
      </c>
      <c r="B335" s="91"/>
      <c r="C335" s="61" t="s">
        <v>546</v>
      </c>
      <c r="D335" s="62">
        <v>1250000</v>
      </c>
      <c r="E335" s="63" t="s">
        <v>404</v>
      </c>
      <c r="F335" s="63" t="s">
        <v>432</v>
      </c>
      <c r="G335" s="86" t="s">
        <v>483</v>
      </c>
      <c r="H335" s="87">
        <v>19900</v>
      </c>
      <c r="I335" s="95"/>
    </row>
    <row r="336" spans="1:9" ht="30" customHeight="1" x14ac:dyDescent="0.3">
      <c r="A336" s="61" t="s">
        <v>494</v>
      </c>
      <c r="B336" s="91" t="s">
        <v>547</v>
      </c>
      <c r="C336" s="61" t="s">
        <v>548</v>
      </c>
      <c r="D336" s="62">
        <v>1650000</v>
      </c>
      <c r="E336" s="63" t="s">
        <v>398</v>
      </c>
      <c r="F336" s="63" t="s">
        <v>399</v>
      </c>
      <c r="G336" s="64" t="s">
        <v>400</v>
      </c>
      <c r="H336" s="67">
        <v>40900</v>
      </c>
      <c r="I336" s="94"/>
    </row>
    <row r="337" spans="1:11" ht="30" customHeight="1" x14ac:dyDescent="0.3">
      <c r="A337" s="61" t="s">
        <v>494</v>
      </c>
      <c r="B337" s="91"/>
      <c r="C337" s="61" t="s">
        <v>548</v>
      </c>
      <c r="D337" s="62">
        <v>1650000</v>
      </c>
      <c r="E337" s="63" t="s">
        <v>398</v>
      </c>
      <c r="F337" s="63" t="s">
        <v>399</v>
      </c>
      <c r="G337" s="64" t="s">
        <v>402</v>
      </c>
      <c r="H337" s="67">
        <v>36900</v>
      </c>
      <c r="I337" s="94"/>
    </row>
    <row r="338" spans="1:11" ht="30" customHeight="1" x14ac:dyDescent="0.3">
      <c r="A338" s="61" t="s">
        <v>494</v>
      </c>
      <c r="B338" s="91"/>
      <c r="C338" s="61" t="s">
        <v>548</v>
      </c>
      <c r="D338" s="62">
        <v>1650000</v>
      </c>
      <c r="E338" s="63" t="s">
        <v>398</v>
      </c>
      <c r="F338" s="63" t="s">
        <v>399</v>
      </c>
      <c r="G338" s="64" t="s">
        <v>403</v>
      </c>
      <c r="H338" s="67">
        <v>39900</v>
      </c>
      <c r="I338" s="94"/>
    </row>
    <row r="339" spans="1:11" ht="30" customHeight="1" x14ac:dyDescent="0.3">
      <c r="A339" s="61" t="s">
        <v>494</v>
      </c>
      <c r="B339" s="91"/>
      <c r="C339" s="61" t="s">
        <v>548</v>
      </c>
      <c r="D339" s="62">
        <v>1650000</v>
      </c>
      <c r="E339" s="63" t="s">
        <v>404</v>
      </c>
      <c r="F339" s="63" t="s">
        <v>399</v>
      </c>
      <c r="G339" s="64" t="s">
        <v>405</v>
      </c>
      <c r="H339" s="67">
        <v>37900</v>
      </c>
      <c r="I339" s="94"/>
    </row>
    <row r="340" spans="1:11" ht="30" customHeight="1" x14ac:dyDescent="0.3">
      <c r="A340" s="61" t="s">
        <v>494</v>
      </c>
      <c r="B340" s="91"/>
      <c r="C340" s="61" t="s">
        <v>548</v>
      </c>
      <c r="D340" s="62">
        <v>1650000</v>
      </c>
      <c r="E340" s="63" t="s">
        <v>404</v>
      </c>
      <c r="F340" s="63" t="s">
        <v>399</v>
      </c>
      <c r="G340" s="64" t="s">
        <v>406</v>
      </c>
      <c r="H340" s="68">
        <v>32900</v>
      </c>
      <c r="I340" s="94"/>
    </row>
    <row r="341" spans="1:11" ht="30" customHeight="1" x14ac:dyDescent="0.3">
      <c r="A341" s="61" t="s">
        <v>494</v>
      </c>
      <c r="B341" s="91"/>
      <c r="C341" s="61" t="s">
        <v>548</v>
      </c>
      <c r="D341" s="62">
        <v>1650000</v>
      </c>
      <c r="E341" s="63" t="s">
        <v>404</v>
      </c>
      <c r="F341" s="63" t="s">
        <v>399</v>
      </c>
      <c r="G341" s="64" t="s">
        <v>407</v>
      </c>
      <c r="H341" s="68">
        <v>35900</v>
      </c>
      <c r="I341" s="94"/>
    </row>
    <row r="342" spans="1:11" ht="30" customHeight="1" x14ac:dyDescent="0.3">
      <c r="A342" s="61" t="s">
        <v>494</v>
      </c>
      <c r="B342" s="85" t="s">
        <v>549</v>
      </c>
      <c r="C342" s="61" t="s">
        <v>550</v>
      </c>
      <c r="D342" s="62">
        <v>2000000</v>
      </c>
      <c r="E342" s="63" t="s">
        <v>398</v>
      </c>
      <c r="F342" s="63" t="s">
        <v>399</v>
      </c>
      <c r="G342" s="64" t="s">
        <v>400</v>
      </c>
      <c r="H342" s="67">
        <v>47900</v>
      </c>
      <c r="I342" s="99" t="s">
        <v>551</v>
      </c>
    </row>
    <row r="343" spans="1:11" ht="30" customHeight="1" x14ac:dyDescent="0.3">
      <c r="A343" s="61" t="s">
        <v>494</v>
      </c>
      <c r="B343" s="85"/>
      <c r="C343" s="61" t="s">
        <v>550</v>
      </c>
      <c r="D343" s="62">
        <v>2000000</v>
      </c>
      <c r="E343" s="63" t="s">
        <v>398</v>
      </c>
      <c r="F343" s="63" t="s">
        <v>399</v>
      </c>
      <c r="G343" s="64" t="s">
        <v>402</v>
      </c>
      <c r="H343" s="67">
        <v>43900</v>
      </c>
      <c r="I343" s="100"/>
    </row>
    <row r="344" spans="1:11" ht="30" customHeight="1" x14ac:dyDescent="0.3">
      <c r="A344" s="61" t="s">
        <v>494</v>
      </c>
      <c r="B344" s="85"/>
      <c r="C344" s="61" t="s">
        <v>550</v>
      </c>
      <c r="D344" s="62">
        <v>2000000</v>
      </c>
      <c r="E344" s="63" t="s">
        <v>398</v>
      </c>
      <c r="F344" s="63" t="s">
        <v>399</v>
      </c>
      <c r="G344" s="64" t="s">
        <v>403</v>
      </c>
      <c r="H344" s="67">
        <v>45900</v>
      </c>
      <c r="I344" s="100"/>
    </row>
    <row r="345" spans="1:11" ht="30" customHeight="1" x14ac:dyDescent="0.3">
      <c r="A345" s="61" t="s">
        <v>494</v>
      </c>
      <c r="B345" s="85"/>
      <c r="C345" s="61" t="s">
        <v>550</v>
      </c>
      <c r="D345" s="62">
        <v>2000000</v>
      </c>
      <c r="E345" s="63" t="s">
        <v>404</v>
      </c>
      <c r="F345" s="63" t="s">
        <v>399</v>
      </c>
      <c r="G345" s="64" t="s">
        <v>405</v>
      </c>
      <c r="H345" s="67">
        <v>39900</v>
      </c>
      <c r="I345" s="100"/>
    </row>
    <row r="346" spans="1:11" ht="30" customHeight="1" x14ac:dyDescent="0.3">
      <c r="A346" s="61" t="s">
        <v>494</v>
      </c>
      <c r="B346" s="85"/>
      <c r="C346" s="61" t="s">
        <v>550</v>
      </c>
      <c r="D346" s="62">
        <v>2000000</v>
      </c>
      <c r="E346" s="63" t="s">
        <v>404</v>
      </c>
      <c r="F346" s="63" t="s">
        <v>399</v>
      </c>
      <c r="G346" s="69" t="s">
        <v>406</v>
      </c>
      <c r="H346" s="68">
        <v>40900</v>
      </c>
      <c r="I346" s="100"/>
    </row>
    <row r="347" spans="1:11" ht="30" customHeight="1" x14ac:dyDescent="0.3">
      <c r="A347" s="61" t="s">
        <v>494</v>
      </c>
      <c r="B347" s="85"/>
      <c r="C347" s="61" t="s">
        <v>550</v>
      </c>
      <c r="D347" s="62">
        <v>2000000</v>
      </c>
      <c r="E347" s="63" t="s">
        <v>404</v>
      </c>
      <c r="F347" s="63" t="s">
        <v>399</v>
      </c>
      <c r="G347" s="69" t="s">
        <v>407</v>
      </c>
      <c r="H347" s="68">
        <v>42900</v>
      </c>
      <c r="I347" s="101"/>
      <c r="J347" s="71"/>
      <c r="K347" s="71"/>
    </row>
    <row r="348" spans="1:11" ht="24.95" customHeight="1" x14ac:dyDescent="0.3">
      <c r="A348" s="61" t="s">
        <v>494</v>
      </c>
      <c r="B348" s="91" t="s">
        <v>552</v>
      </c>
      <c r="C348" s="61" t="s">
        <v>553</v>
      </c>
      <c r="D348" s="62">
        <v>2300000</v>
      </c>
      <c r="E348" s="63" t="s">
        <v>398</v>
      </c>
      <c r="F348" s="63" t="s">
        <v>399</v>
      </c>
      <c r="G348" s="64" t="s">
        <v>400</v>
      </c>
      <c r="H348" s="67">
        <v>52900</v>
      </c>
      <c r="I348" s="94" t="s">
        <v>493</v>
      </c>
    </row>
    <row r="349" spans="1:11" ht="24.95" customHeight="1" x14ac:dyDescent="0.3">
      <c r="A349" s="61" t="s">
        <v>494</v>
      </c>
      <c r="B349" s="91"/>
      <c r="C349" s="61" t="s">
        <v>553</v>
      </c>
      <c r="D349" s="62">
        <v>2300000</v>
      </c>
      <c r="E349" s="63" t="s">
        <v>398</v>
      </c>
      <c r="F349" s="63" t="s">
        <v>399</v>
      </c>
      <c r="G349" s="64" t="s">
        <v>402</v>
      </c>
      <c r="H349" s="67">
        <v>47900</v>
      </c>
      <c r="I349" s="94" t="s">
        <v>493</v>
      </c>
    </row>
    <row r="350" spans="1:11" ht="24.95" customHeight="1" x14ac:dyDescent="0.3">
      <c r="A350" s="61" t="s">
        <v>494</v>
      </c>
      <c r="B350" s="91"/>
      <c r="C350" s="61" t="s">
        <v>553</v>
      </c>
      <c r="D350" s="62">
        <v>2300000</v>
      </c>
      <c r="E350" s="63" t="s">
        <v>398</v>
      </c>
      <c r="F350" s="63" t="s">
        <v>399</v>
      </c>
      <c r="G350" s="64" t="s">
        <v>403</v>
      </c>
      <c r="H350" s="67">
        <v>50900</v>
      </c>
      <c r="I350" s="94" t="s">
        <v>493</v>
      </c>
    </row>
    <row r="351" spans="1:11" ht="24.95" customHeight="1" x14ac:dyDescent="0.3">
      <c r="A351" s="61" t="s">
        <v>494</v>
      </c>
      <c r="B351" s="91"/>
      <c r="C351" s="61" t="s">
        <v>553</v>
      </c>
      <c r="D351" s="62">
        <v>2300000</v>
      </c>
      <c r="E351" s="63" t="s">
        <v>398</v>
      </c>
      <c r="F351" s="63" t="s">
        <v>432</v>
      </c>
      <c r="G351" s="64" t="s">
        <v>433</v>
      </c>
      <c r="H351" s="67">
        <v>48900</v>
      </c>
      <c r="I351" s="94" t="s">
        <v>493</v>
      </c>
    </row>
    <row r="352" spans="1:11" ht="24.95" customHeight="1" x14ac:dyDescent="0.3">
      <c r="A352" s="61" t="s">
        <v>494</v>
      </c>
      <c r="B352" s="91"/>
      <c r="C352" s="61" t="s">
        <v>553</v>
      </c>
      <c r="D352" s="62">
        <v>2300000</v>
      </c>
      <c r="E352" s="63" t="s">
        <v>398</v>
      </c>
      <c r="F352" s="63" t="s">
        <v>432</v>
      </c>
      <c r="G352" s="64" t="s">
        <v>434</v>
      </c>
      <c r="H352" s="68">
        <v>43900</v>
      </c>
      <c r="I352" s="94" t="s">
        <v>493</v>
      </c>
    </row>
    <row r="353" spans="1:9" ht="24.95" customHeight="1" x14ac:dyDescent="0.3">
      <c r="A353" s="61" t="s">
        <v>494</v>
      </c>
      <c r="B353" s="91"/>
      <c r="C353" s="61" t="s">
        <v>553</v>
      </c>
      <c r="D353" s="62">
        <v>2300000</v>
      </c>
      <c r="E353" s="63" t="s">
        <v>398</v>
      </c>
      <c r="F353" s="63" t="s">
        <v>432</v>
      </c>
      <c r="G353" s="64" t="s">
        <v>435</v>
      </c>
      <c r="H353" s="68">
        <v>46900</v>
      </c>
      <c r="I353" s="94" t="s">
        <v>493</v>
      </c>
    </row>
    <row r="354" spans="1:9" ht="24.95" customHeight="1" x14ac:dyDescent="0.3">
      <c r="A354" s="61" t="s">
        <v>494</v>
      </c>
      <c r="B354" s="91"/>
      <c r="C354" s="61" t="s">
        <v>553</v>
      </c>
      <c r="D354" s="62">
        <v>2300000</v>
      </c>
      <c r="E354" s="63" t="s">
        <v>404</v>
      </c>
      <c r="F354" s="63" t="s">
        <v>399</v>
      </c>
      <c r="G354" s="64" t="s">
        <v>405</v>
      </c>
      <c r="H354" s="67">
        <v>48900</v>
      </c>
      <c r="I354" s="94" t="s">
        <v>490</v>
      </c>
    </row>
    <row r="355" spans="1:9" ht="24.95" customHeight="1" x14ac:dyDescent="0.3">
      <c r="A355" s="61" t="s">
        <v>494</v>
      </c>
      <c r="B355" s="91"/>
      <c r="C355" s="61" t="s">
        <v>553</v>
      </c>
      <c r="D355" s="62">
        <v>2300000</v>
      </c>
      <c r="E355" s="63" t="s">
        <v>404</v>
      </c>
      <c r="F355" s="63" t="s">
        <v>399</v>
      </c>
      <c r="G355" s="64" t="s">
        <v>406</v>
      </c>
      <c r="H355" s="67">
        <v>43900</v>
      </c>
      <c r="I355" s="94" t="s">
        <v>490</v>
      </c>
    </row>
    <row r="356" spans="1:9" ht="24.95" customHeight="1" x14ac:dyDescent="0.3">
      <c r="A356" s="61" t="s">
        <v>494</v>
      </c>
      <c r="B356" s="91"/>
      <c r="C356" s="61" t="s">
        <v>553</v>
      </c>
      <c r="D356" s="62">
        <v>2300000</v>
      </c>
      <c r="E356" s="63" t="s">
        <v>404</v>
      </c>
      <c r="F356" s="63" t="s">
        <v>399</v>
      </c>
      <c r="G356" s="64" t="s">
        <v>407</v>
      </c>
      <c r="H356" s="67">
        <v>46900</v>
      </c>
      <c r="I356" s="94" t="s">
        <v>490</v>
      </c>
    </row>
    <row r="357" spans="1:9" ht="24.95" customHeight="1" x14ac:dyDescent="0.3">
      <c r="A357" s="61" t="s">
        <v>494</v>
      </c>
      <c r="B357" s="91"/>
      <c r="C357" s="61" t="s">
        <v>553</v>
      </c>
      <c r="D357" s="62">
        <v>2300000</v>
      </c>
      <c r="E357" s="63" t="s">
        <v>404</v>
      </c>
      <c r="F357" s="63" t="s">
        <v>432</v>
      </c>
      <c r="G357" s="64" t="s">
        <v>439</v>
      </c>
      <c r="H357" s="67">
        <v>44900</v>
      </c>
      <c r="I357" s="94" t="s">
        <v>490</v>
      </c>
    </row>
    <row r="358" spans="1:9" ht="24.95" customHeight="1" x14ac:dyDescent="0.3">
      <c r="A358" s="61" t="s">
        <v>494</v>
      </c>
      <c r="B358" s="91"/>
      <c r="C358" s="61" t="s">
        <v>553</v>
      </c>
      <c r="D358" s="62">
        <v>2300000</v>
      </c>
      <c r="E358" s="63" t="s">
        <v>404</v>
      </c>
      <c r="F358" s="63" t="s">
        <v>432</v>
      </c>
      <c r="G358" s="64" t="s">
        <v>441</v>
      </c>
      <c r="H358" s="68">
        <v>39900</v>
      </c>
      <c r="I358" s="94" t="s">
        <v>490</v>
      </c>
    </row>
    <row r="359" spans="1:9" ht="24.95" customHeight="1" x14ac:dyDescent="0.3">
      <c r="A359" s="61" t="s">
        <v>494</v>
      </c>
      <c r="B359" s="91"/>
      <c r="C359" s="61" t="s">
        <v>553</v>
      </c>
      <c r="D359" s="62">
        <v>2300000</v>
      </c>
      <c r="E359" s="63" t="s">
        <v>404</v>
      </c>
      <c r="F359" s="63" t="s">
        <v>432</v>
      </c>
      <c r="G359" s="64" t="s">
        <v>442</v>
      </c>
      <c r="H359" s="68">
        <v>42900</v>
      </c>
      <c r="I359" s="94" t="s">
        <v>490</v>
      </c>
    </row>
    <row r="360" spans="1:9" ht="24.95" customHeight="1" x14ac:dyDescent="0.3">
      <c r="A360" s="61" t="s">
        <v>554</v>
      </c>
      <c r="B360" s="91" t="s">
        <v>555</v>
      </c>
      <c r="C360" s="61" t="s">
        <v>556</v>
      </c>
      <c r="D360" s="62">
        <v>1650000</v>
      </c>
      <c r="E360" s="63" t="s">
        <v>398</v>
      </c>
      <c r="F360" s="63" t="s">
        <v>399</v>
      </c>
      <c r="G360" s="64" t="s">
        <v>400</v>
      </c>
      <c r="H360" s="67">
        <v>37900</v>
      </c>
      <c r="I360" s="94" t="s">
        <v>462</v>
      </c>
    </row>
    <row r="361" spans="1:9" ht="24.95" customHeight="1" x14ac:dyDescent="0.3">
      <c r="A361" s="61" t="s">
        <v>554</v>
      </c>
      <c r="B361" s="91"/>
      <c r="C361" s="61" t="s">
        <v>556</v>
      </c>
      <c r="D361" s="62">
        <v>1650000</v>
      </c>
      <c r="E361" s="63" t="s">
        <v>398</v>
      </c>
      <c r="F361" s="63" t="s">
        <v>399</v>
      </c>
      <c r="G361" s="64" t="s">
        <v>402</v>
      </c>
      <c r="H361" s="67">
        <v>33900</v>
      </c>
      <c r="I361" s="94" t="s">
        <v>462</v>
      </c>
    </row>
    <row r="362" spans="1:9" ht="24.95" customHeight="1" x14ac:dyDescent="0.3">
      <c r="A362" s="61" t="s">
        <v>554</v>
      </c>
      <c r="B362" s="91"/>
      <c r="C362" s="102" t="s">
        <v>556</v>
      </c>
      <c r="D362" s="103">
        <v>1650000</v>
      </c>
      <c r="E362" s="104" t="s">
        <v>398</v>
      </c>
      <c r="F362" s="104" t="s">
        <v>399</v>
      </c>
      <c r="G362" s="64" t="s">
        <v>403</v>
      </c>
      <c r="H362" s="67">
        <v>35900</v>
      </c>
      <c r="I362" s="94" t="s">
        <v>462</v>
      </c>
    </row>
    <row r="363" spans="1:9" ht="24.95" customHeight="1" x14ac:dyDescent="0.3">
      <c r="A363" s="61" t="s">
        <v>554</v>
      </c>
      <c r="B363" s="91"/>
      <c r="C363" s="61" t="s">
        <v>556</v>
      </c>
      <c r="D363" s="62">
        <v>1650000</v>
      </c>
      <c r="E363" s="63" t="s">
        <v>398</v>
      </c>
      <c r="F363" s="63" t="s">
        <v>383</v>
      </c>
      <c r="G363" s="64" t="s">
        <v>412</v>
      </c>
      <c r="H363" s="67">
        <v>34900</v>
      </c>
      <c r="I363" s="94" t="s">
        <v>462</v>
      </c>
    </row>
    <row r="364" spans="1:9" ht="24.95" customHeight="1" x14ac:dyDescent="0.3">
      <c r="A364" s="61" t="s">
        <v>554</v>
      </c>
      <c r="B364" s="91"/>
      <c r="C364" s="61" t="s">
        <v>556</v>
      </c>
      <c r="D364" s="62">
        <v>1650000</v>
      </c>
      <c r="E364" s="63" t="s">
        <v>398</v>
      </c>
      <c r="F364" s="63" t="s">
        <v>383</v>
      </c>
      <c r="G364" s="64" t="s">
        <v>413</v>
      </c>
      <c r="H364" s="68">
        <v>30900</v>
      </c>
      <c r="I364" s="94" t="s">
        <v>462</v>
      </c>
    </row>
    <row r="365" spans="1:9" ht="24.95" customHeight="1" x14ac:dyDescent="0.3">
      <c r="A365" s="61" t="s">
        <v>554</v>
      </c>
      <c r="B365" s="91"/>
      <c r="C365" s="61" t="s">
        <v>556</v>
      </c>
      <c r="D365" s="62">
        <v>1650000</v>
      </c>
      <c r="E365" s="63" t="s">
        <v>398</v>
      </c>
      <c r="F365" s="63" t="s">
        <v>383</v>
      </c>
      <c r="G365" s="64" t="s">
        <v>414</v>
      </c>
      <c r="H365" s="68">
        <v>32900</v>
      </c>
      <c r="I365" s="94" t="s">
        <v>462</v>
      </c>
    </row>
    <row r="366" spans="1:9" ht="24.95" customHeight="1" x14ac:dyDescent="0.3">
      <c r="A366" s="61" t="s">
        <v>554</v>
      </c>
      <c r="B366" s="91"/>
      <c r="C366" s="61" t="s">
        <v>556</v>
      </c>
      <c r="D366" s="62">
        <v>1650000</v>
      </c>
      <c r="E366" s="63" t="s">
        <v>404</v>
      </c>
      <c r="F366" s="63" t="s">
        <v>399</v>
      </c>
      <c r="G366" s="64" t="s">
        <v>405</v>
      </c>
      <c r="H366" s="67">
        <v>32900</v>
      </c>
      <c r="I366" s="94" t="s">
        <v>557</v>
      </c>
    </row>
    <row r="367" spans="1:9" ht="24.95" customHeight="1" x14ac:dyDescent="0.3">
      <c r="A367" s="61" t="s">
        <v>554</v>
      </c>
      <c r="B367" s="91"/>
      <c r="C367" s="61" t="s">
        <v>556</v>
      </c>
      <c r="D367" s="62">
        <v>1650000</v>
      </c>
      <c r="E367" s="63" t="s">
        <v>404</v>
      </c>
      <c r="F367" s="63" t="s">
        <v>399</v>
      </c>
      <c r="G367" s="64" t="s">
        <v>406</v>
      </c>
      <c r="H367" s="67">
        <v>28900</v>
      </c>
      <c r="I367" s="94" t="s">
        <v>557</v>
      </c>
    </row>
    <row r="368" spans="1:9" ht="24.95" customHeight="1" x14ac:dyDescent="0.3">
      <c r="A368" s="61" t="s">
        <v>554</v>
      </c>
      <c r="B368" s="91"/>
      <c r="C368" s="61" t="s">
        <v>556</v>
      </c>
      <c r="D368" s="62">
        <v>1650000</v>
      </c>
      <c r="E368" s="63" t="s">
        <v>404</v>
      </c>
      <c r="F368" s="63" t="s">
        <v>399</v>
      </c>
      <c r="G368" s="64" t="s">
        <v>407</v>
      </c>
      <c r="H368" s="67">
        <v>30900</v>
      </c>
      <c r="I368" s="94" t="s">
        <v>557</v>
      </c>
    </row>
    <row r="369" spans="1:11" ht="24.95" customHeight="1" x14ac:dyDescent="0.3">
      <c r="A369" s="61" t="s">
        <v>554</v>
      </c>
      <c r="B369" s="91"/>
      <c r="C369" s="61" t="s">
        <v>556</v>
      </c>
      <c r="D369" s="62">
        <v>1650000</v>
      </c>
      <c r="E369" s="63" t="s">
        <v>404</v>
      </c>
      <c r="F369" s="63" t="s">
        <v>383</v>
      </c>
      <c r="G369" s="64" t="s">
        <v>415</v>
      </c>
      <c r="H369" s="67">
        <v>29900</v>
      </c>
      <c r="I369" s="94" t="s">
        <v>557</v>
      </c>
    </row>
    <row r="370" spans="1:11" ht="24.95" customHeight="1" x14ac:dyDescent="0.3">
      <c r="A370" s="61" t="s">
        <v>554</v>
      </c>
      <c r="B370" s="91"/>
      <c r="C370" s="61" t="s">
        <v>556</v>
      </c>
      <c r="D370" s="62">
        <v>1650000</v>
      </c>
      <c r="E370" s="63" t="s">
        <v>404</v>
      </c>
      <c r="F370" s="63" t="s">
        <v>383</v>
      </c>
      <c r="G370" s="64" t="s">
        <v>416</v>
      </c>
      <c r="H370" s="68">
        <v>25900</v>
      </c>
      <c r="I370" s="94" t="s">
        <v>557</v>
      </c>
    </row>
    <row r="371" spans="1:11" ht="24.95" customHeight="1" x14ac:dyDescent="0.3">
      <c r="A371" s="61" t="s">
        <v>554</v>
      </c>
      <c r="B371" s="91"/>
      <c r="C371" s="61" t="s">
        <v>556</v>
      </c>
      <c r="D371" s="62">
        <v>1650000</v>
      </c>
      <c r="E371" s="63" t="s">
        <v>404</v>
      </c>
      <c r="F371" s="63" t="s">
        <v>383</v>
      </c>
      <c r="G371" s="64" t="s">
        <v>417</v>
      </c>
      <c r="H371" s="68">
        <v>27900</v>
      </c>
      <c r="I371" s="94" t="s">
        <v>557</v>
      </c>
    </row>
    <row r="372" spans="1:11" ht="99.95" customHeight="1" x14ac:dyDescent="0.3">
      <c r="A372" s="61" t="s">
        <v>554</v>
      </c>
      <c r="B372" s="88" t="s">
        <v>558</v>
      </c>
      <c r="C372" s="61" t="s">
        <v>559</v>
      </c>
      <c r="D372" s="62">
        <v>900000</v>
      </c>
      <c r="E372" s="63" t="s">
        <v>404</v>
      </c>
      <c r="F372" s="63" t="s">
        <v>383</v>
      </c>
      <c r="G372" s="69" t="s">
        <v>426</v>
      </c>
      <c r="H372" s="68">
        <v>27900</v>
      </c>
      <c r="I372" s="94" t="s">
        <v>560</v>
      </c>
      <c r="J372" s="71"/>
      <c r="K372" s="71"/>
    </row>
    <row r="373" spans="1:11" ht="30" customHeight="1" x14ac:dyDescent="0.3">
      <c r="A373" s="61" t="s">
        <v>561</v>
      </c>
      <c r="B373" s="105" t="s">
        <v>562</v>
      </c>
      <c r="C373" s="61" t="s">
        <v>563</v>
      </c>
      <c r="D373" s="62">
        <v>950000</v>
      </c>
      <c r="E373" s="63" t="s">
        <v>398</v>
      </c>
      <c r="F373" s="63" t="s">
        <v>408</v>
      </c>
      <c r="G373" s="64" t="s">
        <v>533</v>
      </c>
      <c r="H373" s="67">
        <v>23900</v>
      </c>
      <c r="I373" s="94"/>
    </row>
    <row r="374" spans="1:11" ht="30" customHeight="1" x14ac:dyDescent="0.3">
      <c r="A374" s="61" t="s">
        <v>561</v>
      </c>
      <c r="B374" s="105"/>
      <c r="C374" s="61" t="s">
        <v>563</v>
      </c>
      <c r="D374" s="62">
        <v>950000</v>
      </c>
      <c r="E374" s="63" t="s">
        <v>398</v>
      </c>
      <c r="F374" s="63" t="s">
        <v>408</v>
      </c>
      <c r="G374" s="64" t="s">
        <v>534</v>
      </c>
      <c r="H374" s="67">
        <v>21900</v>
      </c>
      <c r="I374" s="95"/>
    </row>
    <row r="375" spans="1:11" ht="30" customHeight="1" x14ac:dyDescent="0.3">
      <c r="A375" s="61" t="s">
        <v>561</v>
      </c>
      <c r="B375" s="105"/>
      <c r="C375" s="61" t="s">
        <v>563</v>
      </c>
      <c r="D375" s="62">
        <v>950000</v>
      </c>
      <c r="E375" s="63" t="s">
        <v>398</v>
      </c>
      <c r="F375" s="63" t="s">
        <v>408</v>
      </c>
      <c r="G375" s="64" t="s">
        <v>535</v>
      </c>
      <c r="H375" s="67">
        <v>22900</v>
      </c>
      <c r="I375" s="95"/>
    </row>
    <row r="376" spans="1:11" ht="30" customHeight="1" x14ac:dyDescent="0.3">
      <c r="A376" s="61" t="s">
        <v>561</v>
      </c>
      <c r="B376" s="105"/>
      <c r="C376" s="61" t="s">
        <v>563</v>
      </c>
      <c r="D376" s="62">
        <v>950000</v>
      </c>
      <c r="E376" s="63" t="s">
        <v>404</v>
      </c>
      <c r="F376" s="63" t="s">
        <v>408</v>
      </c>
      <c r="G376" s="64" t="s">
        <v>536</v>
      </c>
      <c r="H376" s="67">
        <v>21900</v>
      </c>
      <c r="I376" s="94"/>
    </row>
    <row r="377" spans="1:11" ht="30" customHeight="1" x14ac:dyDescent="0.3">
      <c r="A377" s="61" t="s">
        <v>561</v>
      </c>
      <c r="B377" s="105"/>
      <c r="C377" s="61" t="s">
        <v>563</v>
      </c>
      <c r="D377" s="62">
        <v>950000</v>
      </c>
      <c r="E377" s="63" t="s">
        <v>404</v>
      </c>
      <c r="F377" s="63" t="s">
        <v>408</v>
      </c>
      <c r="G377" s="64" t="s">
        <v>537</v>
      </c>
      <c r="H377" s="68">
        <v>19900</v>
      </c>
      <c r="I377" s="95"/>
    </row>
    <row r="378" spans="1:11" ht="30" customHeight="1" x14ac:dyDescent="0.3">
      <c r="A378" s="61" t="s">
        <v>561</v>
      </c>
      <c r="B378" s="105"/>
      <c r="C378" s="61" t="s">
        <v>563</v>
      </c>
      <c r="D378" s="62">
        <v>950000</v>
      </c>
      <c r="E378" s="63" t="s">
        <v>404</v>
      </c>
      <c r="F378" s="63" t="s">
        <v>408</v>
      </c>
      <c r="G378" s="64" t="s">
        <v>538</v>
      </c>
      <c r="H378" s="68">
        <v>20900</v>
      </c>
      <c r="I378" s="95"/>
    </row>
    <row r="379" spans="1:11" ht="30" customHeight="1" x14ac:dyDescent="0.3">
      <c r="A379" s="61" t="s">
        <v>561</v>
      </c>
      <c r="B379" s="105" t="s">
        <v>564</v>
      </c>
      <c r="C379" s="61" t="s">
        <v>565</v>
      </c>
      <c r="D379" s="62">
        <v>800000</v>
      </c>
      <c r="E379" s="63" t="s">
        <v>398</v>
      </c>
      <c r="F379" s="63" t="s">
        <v>408</v>
      </c>
      <c r="G379" s="64" t="s">
        <v>533</v>
      </c>
      <c r="H379" s="67">
        <v>19900</v>
      </c>
      <c r="I379" s="95"/>
    </row>
    <row r="380" spans="1:11" ht="30" customHeight="1" x14ac:dyDescent="0.3">
      <c r="A380" s="61" t="s">
        <v>561</v>
      </c>
      <c r="B380" s="105"/>
      <c r="C380" s="61" t="s">
        <v>565</v>
      </c>
      <c r="D380" s="62">
        <v>800000</v>
      </c>
      <c r="E380" s="63" t="s">
        <v>398</v>
      </c>
      <c r="F380" s="63" t="s">
        <v>408</v>
      </c>
      <c r="G380" s="64" t="s">
        <v>534</v>
      </c>
      <c r="H380" s="67">
        <v>17900</v>
      </c>
      <c r="I380" s="95"/>
    </row>
    <row r="381" spans="1:11" ht="30" customHeight="1" x14ac:dyDescent="0.3">
      <c r="A381" s="61" t="s">
        <v>561</v>
      </c>
      <c r="B381" s="105"/>
      <c r="C381" s="61" t="s">
        <v>565</v>
      </c>
      <c r="D381" s="62">
        <v>800000</v>
      </c>
      <c r="E381" s="63" t="s">
        <v>398</v>
      </c>
      <c r="F381" s="63" t="s">
        <v>408</v>
      </c>
      <c r="G381" s="64" t="s">
        <v>535</v>
      </c>
      <c r="H381" s="67">
        <v>18900</v>
      </c>
      <c r="I381" s="95"/>
    </row>
    <row r="382" spans="1:11" ht="30" customHeight="1" x14ac:dyDescent="0.3">
      <c r="A382" s="61" t="s">
        <v>561</v>
      </c>
      <c r="B382" s="105"/>
      <c r="C382" s="61" t="s">
        <v>565</v>
      </c>
      <c r="D382" s="62">
        <v>800000</v>
      </c>
      <c r="E382" s="63" t="s">
        <v>404</v>
      </c>
      <c r="F382" s="63" t="s">
        <v>408</v>
      </c>
      <c r="G382" s="64" t="s">
        <v>536</v>
      </c>
      <c r="H382" s="67">
        <v>17900</v>
      </c>
      <c r="I382" s="95"/>
    </row>
    <row r="383" spans="1:11" ht="30" customHeight="1" x14ac:dyDescent="0.3">
      <c r="A383" s="61" t="s">
        <v>561</v>
      </c>
      <c r="B383" s="105"/>
      <c r="C383" s="61" t="s">
        <v>565</v>
      </c>
      <c r="D383" s="62">
        <v>800000</v>
      </c>
      <c r="E383" s="63" t="s">
        <v>404</v>
      </c>
      <c r="F383" s="63" t="s">
        <v>408</v>
      </c>
      <c r="G383" s="64" t="s">
        <v>537</v>
      </c>
      <c r="H383" s="68">
        <v>15900</v>
      </c>
      <c r="I383" s="95"/>
    </row>
    <row r="384" spans="1:11" ht="30" customHeight="1" x14ac:dyDescent="0.3">
      <c r="A384" s="61" t="s">
        <v>561</v>
      </c>
      <c r="B384" s="105"/>
      <c r="C384" s="61" t="s">
        <v>565</v>
      </c>
      <c r="D384" s="62">
        <v>800000</v>
      </c>
      <c r="E384" s="63" t="s">
        <v>404</v>
      </c>
      <c r="F384" s="63" t="s">
        <v>408</v>
      </c>
      <c r="G384" s="64" t="s">
        <v>538</v>
      </c>
      <c r="H384" s="68">
        <v>16900</v>
      </c>
      <c r="I384" s="95"/>
    </row>
    <row r="385" spans="1:9" ht="30" customHeight="1" x14ac:dyDescent="0.3">
      <c r="A385" s="61" t="s">
        <v>561</v>
      </c>
      <c r="B385" s="105"/>
      <c r="C385" s="61" t="s">
        <v>565</v>
      </c>
      <c r="D385" s="62">
        <v>800000</v>
      </c>
      <c r="E385" s="63" t="s">
        <v>404</v>
      </c>
      <c r="F385" s="63" t="s">
        <v>432</v>
      </c>
      <c r="G385" s="86" t="s">
        <v>483</v>
      </c>
      <c r="H385" s="87">
        <v>13900</v>
      </c>
      <c r="I385" s="95"/>
    </row>
    <row r="386" spans="1:9" ht="30" customHeight="1" x14ac:dyDescent="0.3">
      <c r="A386" s="61" t="s">
        <v>566</v>
      </c>
      <c r="B386" s="57" t="s">
        <v>567</v>
      </c>
      <c r="C386" s="61" t="s">
        <v>568</v>
      </c>
      <c r="D386" s="62">
        <v>1650000</v>
      </c>
      <c r="E386" s="63" t="s">
        <v>398</v>
      </c>
      <c r="F386" s="63" t="s">
        <v>383</v>
      </c>
      <c r="G386" s="69" t="s">
        <v>412</v>
      </c>
      <c r="H386" s="67">
        <v>39900</v>
      </c>
      <c r="I386" s="95"/>
    </row>
    <row r="387" spans="1:9" ht="30" customHeight="1" x14ac:dyDescent="0.3">
      <c r="A387" s="61" t="s">
        <v>566</v>
      </c>
      <c r="B387" s="58"/>
      <c r="C387" s="61" t="s">
        <v>568</v>
      </c>
      <c r="D387" s="62">
        <v>1650000</v>
      </c>
      <c r="E387" s="63" t="s">
        <v>398</v>
      </c>
      <c r="F387" s="63" t="s">
        <v>383</v>
      </c>
      <c r="G387" s="69" t="s">
        <v>413</v>
      </c>
      <c r="H387" s="67">
        <v>37900</v>
      </c>
      <c r="I387" s="95"/>
    </row>
    <row r="388" spans="1:9" ht="30" customHeight="1" x14ac:dyDescent="0.3">
      <c r="A388" s="61" t="s">
        <v>566</v>
      </c>
      <c r="B388" s="58"/>
      <c r="C388" s="61" t="s">
        <v>568</v>
      </c>
      <c r="D388" s="62">
        <v>1650000</v>
      </c>
      <c r="E388" s="63" t="s">
        <v>398</v>
      </c>
      <c r="F388" s="63" t="s">
        <v>383</v>
      </c>
      <c r="G388" s="69" t="s">
        <v>414</v>
      </c>
      <c r="H388" s="67">
        <v>38900</v>
      </c>
      <c r="I388" s="95"/>
    </row>
    <row r="389" spans="1:9" ht="30" customHeight="1" x14ac:dyDescent="0.3">
      <c r="A389" s="61" t="s">
        <v>566</v>
      </c>
      <c r="B389" s="58"/>
      <c r="C389" s="61" t="s">
        <v>568</v>
      </c>
      <c r="D389" s="62">
        <v>1650000</v>
      </c>
      <c r="E389" s="63" t="s">
        <v>404</v>
      </c>
      <c r="F389" s="63" t="s">
        <v>383</v>
      </c>
      <c r="G389" s="69" t="s">
        <v>415</v>
      </c>
      <c r="H389" s="67">
        <v>36900</v>
      </c>
      <c r="I389" s="95"/>
    </row>
    <row r="390" spans="1:9" ht="30" customHeight="1" x14ac:dyDescent="0.3">
      <c r="A390" s="61" t="s">
        <v>566</v>
      </c>
      <c r="B390" s="58"/>
      <c r="C390" s="61" t="s">
        <v>568</v>
      </c>
      <c r="D390" s="62">
        <v>1650000</v>
      </c>
      <c r="E390" s="63" t="s">
        <v>404</v>
      </c>
      <c r="F390" s="63" t="s">
        <v>383</v>
      </c>
      <c r="G390" s="69" t="s">
        <v>416</v>
      </c>
      <c r="H390" s="68">
        <v>34900</v>
      </c>
      <c r="I390" s="95"/>
    </row>
    <row r="391" spans="1:9" ht="30" customHeight="1" x14ac:dyDescent="0.3">
      <c r="A391" s="61" t="s">
        <v>566</v>
      </c>
      <c r="B391" s="58"/>
      <c r="C391" s="61" t="s">
        <v>568</v>
      </c>
      <c r="D391" s="62">
        <v>1650000</v>
      </c>
      <c r="E391" s="63" t="s">
        <v>404</v>
      </c>
      <c r="F391" s="63" t="s">
        <v>383</v>
      </c>
      <c r="G391" s="69" t="s">
        <v>417</v>
      </c>
      <c r="H391" s="68">
        <v>35900</v>
      </c>
      <c r="I391" s="95"/>
    </row>
    <row r="392" spans="1:9" ht="30" customHeight="1" x14ac:dyDescent="0.3">
      <c r="A392" s="61" t="s">
        <v>566</v>
      </c>
      <c r="B392" s="58"/>
      <c r="C392" s="61" t="s">
        <v>568</v>
      </c>
      <c r="D392" s="62">
        <v>1650000</v>
      </c>
      <c r="E392" s="63" t="s">
        <v>447</v>
      </c>
      <c r="F392" s="63" t="s">
        <v>383</v>
      </c>
      <c r="G392" s="69" t="s">
        <v>497</v>
      </c>
      <c r="H392" s="67">
        <v>33900</v>
      </c>
      <c r="I392" s="95"/>
    </row>
    <row r="393" spans="1:9" ht="30" customHeight="1" x14ac:dyDescent="0.3">
      <c r="A393" s="61" t="s">
        <v>566</v>
      </c>
      <c r="B393" s="58"/>
      <c r="C393" s="61" t="s">
        <v>568</v>
      </c>
      <c r="D393" s="62">
        <v>1650000</v>
      </c>
      <c r="E393" s="63" t="s">
        <v>447</v>
      </c>
      <c r="F393" s="63" t="s">
        <v>383</v>
      </c>
      <c r="G393" s="69" t="s">
        <v>498</v>
      </c>
      <c r="H393" s="67">
        <v>31900</v>
      </c>
      <c r="I393" s="95"/>
    </row>
    <row r="394" spans="1:9" ht="30" customHeight="1" x14ac:dyDescent="0.3">
      <c r="A394" s="61" t="s">
        <v>566</v>
      </c>
      <c r="B394" s="58"/>
      <c r="C394" s="61" t="s">
        <v>568</v>
      </c>
      <c r="D394" s="62">
        <v>1650000</v>
      </c>
      <c r="E394" s="63" t="s">
        <v>447</v>
      </c>
      <c r="F394" s="63" t="s">
        <v>383</v>
      </c>
      <c r="G394" s="69" t="s">
        <v>499</v>
      </c>
      <c r="H394" s="67">
        <v>32900</v>
      </c>
      <c r="I394" s="95"/>
    </row>
    <row r="395" spans="1:9" ht="30" customHeight="1" x14ac:dyDescent="0.3">
      <c r="A395" s="61" t="s">
        <v>566</v>
      </c>
      <c r="B395" s="58"/>
      <c r="C395" s="61" t="s">
        <v>568</v>
      </c>
      <c r="D395" s="62">
        <v>1650000</v>
      </c>
      <c r="E395" s="63" t="s">
        <v>398</v>
      </c>
      <c r="F395" s="63" t="s">
        <v>382</v>
      </c>
      <c r="G395" s="69" t="s">
        <v>436</v>
      </c>
      <c r="H395" s="67">
        <v>37900</v>
      </c>
      <c r="I395" s="95"/>
    </row>
    <row r="396" spans="1:9" ht="30" customHeight="1" x14ac:dyDescent="0.3">
      <c r="A396" s="61" t="s">
        <v>566</v>
      </c>
      <c r="B396" s="58"/>
      <c r="C396" s="61" t="s">
        <v>568</v>
      </c>
      <c r="D396" s="62">
        <v>1650000</v>
      </c>
      <c r="E396" s="63" t="s">
        <v>398</v>
      </c>
      <c r="F396" s="63" t="s">
        <v>382</v>
      </c>
      <c r="G396" s="69" t="s">
        <v>437</v>
      </c>
      <c r="H396" s="68">
        <v>35900</v>
      </c>
      <c r="I396" s="95"/>
    </row>
    <row r="397" spans="1:9" ht="30" customHeight="1" x14ac:dyDescent="0.3">
      <c r="A397" s="61" t="s">
        <v>566</v>
      </c>
      <c r="B397" s="58"/>
      <c r="C397" s="61" t="s">
        <v>568</v>
      </c>
      <c r="D397" s="62">
        <v>1650000</v>
      </c>
      <c r="E397" s="63" t="s">
        <v>398</v>
      </c>
      <c r="F397" s="63" t="s">
        <v>376</v>
      </c>
      <c r="G397" s="69" t="s">
        <v>438</v>
      </c>
      <c r="H397" s="68">
        <v>36900</v>
      </c>
      <c r="I397" s="95"/>
    </row>
    <row r="398" spans="1:9" ht="30" customHeight="1" x14ac:dyDescent="0.3">
      <c r="A398" s="61" t="s">
        <v>566</v>
      </c>
      <c r="B398" s="58"/>
      <c r="C398" s="61" t="s">
        <v>568</v>
      </c>
      <c r="D398" s="62">
        <v>1650000</v>
      </c>
      <c r="E398" s="63" t="s">
        <v>404</v>
      </c>
      <c r="F398" s="63" t="s">
        <v>382</v>
      </c>
      <c r="G398" s="69" t="s">
        <v>443</v>
      </c>
      <c r="H398" s="67">
        <v>34900</v>
      </c>
      <c r="I398" s="95"/>
    </row>
    <row r="399" spans="1:9" ht="30" customHeight="1" x14ac:dyDescent="0.3">
      <c r="A399" s="61" t="s">
        <v>566</v>
      </c>
      <c r="B399" s="58"/>
      <c r="C399" s="61" t="s">
        <v>568</v>
      </c>
      <c r="D399" s="62">
        <v>1650000</v>
      </c>
      <c r="E399" s="63" t="s">
        <v>404</v>
      </c>
      <c r="F399" s="63" t="s">
        <v>382</v>
      </c>
      <c r="G399" s="69" t="s">
        <v>444</v>
      </c>
      <c r="H399" s="68">
        <v>32900</v>
      </c>
      <c r="I399" s="95"/>
    </row>
    <row r="400" spans="1:9" ht="30" customHeight="1" x14ac:dyDescent="0.3">
      <c r="A400" s="61" t="s">
        <v>566</v>
      </c>
      <c r="B400" s="58"/>
      <c r="C400" s="61" t="s">
        <v>568</v>
      </c>
      <c r="D400" s="62">
        <v>1650000</v>
      </c>
      <c r="E400" s="63" t="s">
        <v>404</v>
      </c>
      <c r="F400" s="63" t="s">
        <v>376</v>
      </c>
      <c r="G400" s="69" t="s">
        <v>459</v>
      </c>
      <c r="H400" s="68">
        <v>33900</v>
      </c>
      <c r="I400" s="95"/>
    </row>
    <row r="401" spans="1:9" ht="30" customHeight="1" x14ac:dyDescent="0.3">
      <c r="A401" s="61" t="s">
        <v>566</v>
      </c>
      <c r="B401" s="58"/>
      <c r="C401" s="61" t="s">
        <v>568</v>
      </c>
      <c r="D401" s="62">
        <v>1650000</v>
      </c>
      <c r="E401" s="63" t="s">
        <v>447</v>
      </c>
      <c r="F401" s="63" t="s">
        <v>382</v>
      </c>
      <c r="G401" s="69" t="s">
        <v>452</v>
      </c>
      <c r="H401" s="67">
        <v>31900</v>
      </c>
      <c r="I401" s="95"/>
    </row>
    <row r="402" spans="1:9" ht="30" customHeight="1" x14ac:dyDescent="0.3">
      <c r="A402" s="61" t="s">
        <v>566</v>
      </c>
      <c r="B402" s="58"/>
      <c r="C402" s="61" t="s">
        <v>568</v>
      </c>
      <c r="D402" s="62">
        <v>1650000</v>
      </c>
      <c r="E402" s="63" t="s">
        <v>447</v>
      </c>
      <c r="F402" s="63" t="s">
        <v>382</v>
      </c>
      <c r="G402" s="69" t="s">
        <v>453</v>
      </c>
      <c r="H402" s="68">
        <v>29900</v>
      </c>
      <c r="I402" s="95"/>
    </row>
    <row r="403" spans="1:9" ht="30" customHeight="1" x14ac:dyDescent="0.3">
      <c r="A403" s="61" t="s">
        <v>566</v>
      </c>
      <c r="B403" s="58"/>
      <c r="C403" s="61" t="s">
        <v>568</v>
      </c>
      <c r="D403" s="62">
        <v>1650000</v>
      </c>
      <c r="E403" s="63" t="s">
        <v>447</v>
      </c>
      <c r="F403" s="63" t="s">
        <v>376</v>
      </c>
      <c r="G403" s="69" t="s">
        <v>454</v>
      </c>
      <c r="H403" s="68">
        <v>30900</v>
      </c>
      <c r="I403" s="95"/>
    </row>
    <row r="404" spans="1:9" ht="30" customHeight="1" x14ac:dyDescent="0.3">
      <c r="A404" s="61" t="s">
        <v>566</v>
      </c>
      <c r="B404" s="58"/>
      <c r="C404" s="61" t="s">
        <v>568</v>
      </c>
      <c r="D404" s="62">
        <v>1650000</v>
      </c>
      <c r="E404" s="63" t="s">
        <v>404</v>
      </c>
      <c r="F404" s="63" t="s">
        <v>383</v>
      </c>
      <c r="G404" s="79" t="s">
        <v>418</v>
      </c>
      <c r="H404" s="87">
        <v>32900</v>
      </c>
      <c r="I404" s="95" t="s">
        <v>569</v>
      </c>
    </row>
    <row r="405" spans="1:9" ht="30" customHeight="1" x14ac:dyDescent="0.3">
      <c r="A405" s="61" t="s">
        <v>566</v>
      </c>
      <c r="B405" s="58"/>
      <c r="C405" s="61" t="s">
        <v>568</v>
      </c>
      <c r="D405" s="62">
        <v>1650000</v>
      </c>
      <c r="E405" s="63" t="s">
        <v>447</v>
      </c>
      <c r="F405" s="63" t="s">
        <v>383</v>
      </c>
      <c r="G405" s="79" t="s">
        <v>570</v>
      </c>
      <c r="H405" s="87">
        <v>31900</v>
      </c>
      <c r="I405" s="95" t="s">
        <v>569</v>
      </c>
    </row>
    <row r="406" spans="1:9" ht="30" customHeight="1" x14ac:dyDescent="0.3">
      <c r="A406" s="61" t="s">
        <v>566</v>
      </c>
      <c r="B406" s="58"/>
      <c r="C406" s="61" t="s">
        <v>568</v>
      </c>
      <c r="D406" s="62">
        <v>1650000</v>
      </c>
      <c r="E406" s="63" t="s">
        <v>404</v>
      </c>
      <c r="F406" s="63" t="s">
        <v>382</v>
      </c>
      <c r="G406" s="79" t="s">
        <v>571</v>
      </c>
      <c r="H406" s="87">
        <v>26900</v>
      </c>
      <c r="I406" s="95" t="s">
        <v>569</v>
      </c>
    </row>
    <row r="407" spans="1:9" ht="30" customHeight="1" x14ac:dyDescent="0.3">
      <c r="A407" s="61" t="s">
        <v>566</v>
      </c>
      <c r="B407" s="59"/>
      <c r="C407" s="61" t="s">
        <v>568</v>
      </c>
      <c r="D407" s="62">
        <v>1650000</v>
      </c>
      <c r="E407" s="63" t="s">
        <v>447</v>
      </c>
      <c r="F407" s="63" t="s">
        <v>382</v>
      </c>
      <c r="G407" s="79" t="s">
        <v>572</v>
      </c>
      <c r="H407" s="87">
        <v>25900</v>
      </c>
      <c r="I407" s="95" t="s">
        <v>569</v>
      </c>
    </row>
    <row r="408" spans="1:9" ht="30" customHeight="1" x14ac:dyDescent="0.3">
      <c r="A408" s="61" t="s">
        <v>573</v>
      </c>
      <c r="B408" s="57" t="s">
        <v>574</v>
      </c>
      <c r="C408" s="61" t="s">
        <v>575</v>
      </c>
      <c r="D408" s="62">
        <v>1500000</v>
      </c>
      <c r="E408" s="63" t="s">
        <v>398</v>
      </c>
      <c r="F408" s="63" t="s">
        <v>383</v>
      </c>
      <c r="G408" s="69" t="s">
        <v>412</v>
      </c>
      <c r="H408" s="67">
        <v>36900</v>
      </c>
      <c r="I408" s="95"/>
    </row>
    <row r="409" spans="1:9" ht="30" customHeight="1" x14ac:dyDescent="0.3">
      <c r="A409" s="61" t="s">
        <v>573</v>
      </c>
      <c r="B409" s="58"/>
      <c r="C409" s="61" t="s">
        <v>575</v>
      </c>
      <c r="D409" s="62">
        <v>1500000</v>
      </c>
      <c r="E409" s="63" t="s">
        <v>398</v>
      </c>
      <c r="F409" s="63" t="s">
        <v>383</v>
      </c>
      <c r="G409" s="69" t="s">
        <v>413</v>
      </c>
      <c r="H409" s="67">
        <v>34900</v>
      </c>
      <c r="I409" s="95"/>
    </row>
    <row r="410" spans="1:9" ht="30" customHeight="1" x14ac:dyDescent="0.3">
      <c r="A410" s="61" t="s">
        <v>573</v>
      </c>
      <c r="B410" s="58"/>
      <c r="C410" s="61" t="s">
        <v>575</v>
      </c>
      <c r="D410" s="62">
        <v>1500000</v>
      </c>
      <c r="E410" s="63" t="s">
        <v>398</v>
      </c>
      <c r="F410" s="63" t="s">
        <v>383</v>
      </c>
      <c r="G410" s="69" t="s">
        <v>414</v>
      </c>
      <c r="H410" s="67">
        <v>35900</v>
      </c>
      <c r="I410" s="95"/>
    </row>
    <row r="411" spans="1:9" ht="30" customHeight="1" x14ac:dyDescent="0.3">
      <c r="A411" s="61" t="s">
        <v>573</v>
      </c>
      <c r="B411" s="58"/>
      <c r="C411" s="61" t="s">
        <v>575</v>
      </c>
      <c r="D411" s="62">
        <v>1500000</v>
      </c>
      <c r="E411" s="63" t="s">
        <v>404</v>
      </c>
      <c r="F411" s="63" t="s">
        <v>383</v>
      </c>
      <c r="G411" s="69" t="s">
        <v>415</v>
      </c>
      <c r="H411" s="67">
        <v>33900</v>
      </c>
      <c r="I411" s="95"/>
    </row>
    <row r="412" spans="1:9" ht="30" customHeight="1" x14ac:dyDescent="0.3">
      <c r="A412" s="61" t="s">
        <v>573</v>
      </c>
      <c r="B412" s="58"/>
      <c r="C412" s="61" t="s">
        <v>575</v>
      </c>
      <c r="D412" s="62">
        <v>1500000</v>
      </c>
      <c r="E412" s="63" t="s">
        <v>404</v>
      </c>
      <c r="F412" s="63" t="s">
        <v>383</v>
      </c>
      <c r="G412" s="69" t="s">
        <v>416</v>
      </c>
      <c r="H412" s="68">
        <v>31900</v>
      </c>
      <c r="I412" s="95"/>
    </row>
    <row r="413" spans="1:9" ht="30" customHeight="1" x14ac:dyDescent="0.3">
      <c r="A413" s="61" t="s">
        <v>573</v>
      </c>
      <c r="B413" s="58"/>
      <c r="C413" s="61" t="s">
        <v>575</v>
      </c>
      <c r="D413" s="62">
        <v>1500000</v>
      </c>
      <c r="E413" s="63" t="s">
        <v>404</v>
      </c>
      <c r="F413" s="63" t="s">
        <v>383</v>
      </c>
      <c r="G413" s="69" t="s">
        <v>417</v>
      </c>
      <c r="H413" s="68">
        <v>32900</v>
      </c>
      <c r="I413" s="95"/>
    </row>
    <row r="414" spans="1:9" ht="30" customHeight="1" x14ac:dyDescent="0.3">
      <c r="A414" s="61" t="s">
        <v>573</v>
      </c>
      <c r="B414" s="58"/>
      <c r="C414" s="61" t="s">
        <v>575</v>
      </c>
      <c r="D414" s="62">
        <v>1500000</v>
      </c>
      <c r="E414" s="63" t="s">
        <v>447</v>
      </c>
      <c r="F414" s="63" t="s">
        <v>383</v>
      </c>
      <c r="G414" s="69" t="s">
        <v>497</v>
      </c>
      <c r="H414" s="67">
        <v>30900</v>
      </c>
      <c r="I414" s="95"/>
    </row>
    <row r="415" spans="1:9" ht="30" customHeight="1" x14ac:dyDescent="0.3">
      <c r="A415" s="61" t="s">
        <v>573</v>
      </c>
      <c r="B415" s="58"/>
      <c r="C415" s="61" t="s">
        <v>575</v>
      </c>
      <c r="D415" s="62">
        <v>1500000</v>
      </c>
      <c r="E415" s="63" t="s">
        <v>447</v>
      </c>
      <c r="F415" s="63" t="s">
        <v>383</v>
      </c>
      <c r="G415" s="69" t="s">
        <v>498</v>
      </c>
      <c r="H415" s="67">
        <v>28900</v>
      </c>
      <c r="I415" s="95"/>
    </row>
    <row r="416" spans="1:9" ht="30" customHeight="1" x14ac:dyDescent="0.3">
      <c r="A416" s="61" t="s">
        <v>573</v>
      </c>
      <c r="B416" s="58"/>
      <c r="C416" s="61" t="s">
        <v>575</v>
      </c>
      <c r="D416" s="62">
        <v>1500000</v>
      </c>
      <c r="E416" s="63" t="s">
        <v>447</v>
      </c>
      <c r="F416" s="63" t="s">
        <v>383</v>
      </c>
      <c r="G416" s="69" t="s">
        <v>499</v>
      </c>
      <c r="H416" s="67">
        <v>29900</v>
      </c>
      <c r="I416" s="95"/>
    </row>
    <row r="417" spans="1:9" ht="30" customHeight="1" x14ac:dyDescent="0.3">
      <c r="A417" s="61" t="s">
        <v>573</v>
      </c>
      <c r="B417" s="58"/>
      <c r="C417" s="61" t="s">
        <v>575</v>
      </c>
      <c r="D417" s="62">
        <v>1500000</v>
      </c>
      <c r="E417" s="63" t="s">
        <v>398</v>
      </c>
      <c r="F417" s="63" t="s">
        <v>382</v>
      </c>
      <c r="G417" s="69" t="s">
        <v>436</v>
      </c>
      <c r="H417" s="67">
        <v>34900</v>
      </c>
      <c r="I417" s="95"/>
    </row>
    <row r="418" spans="1:9" ht="30" customHeight="1" x14ac:dyDescent="0.3">
      <c r="A418" s="61" t="s">
        <v>573</v>
      </c>
      <c r="B418" s="58"/>
      <c r="C418" s="61" t="s">
        <v>575</v>
      </c>
      <c r="D418" s="62">
        <v>1500000</v>
      </c>
      <c r="E418" s="63" t="s">
        <v>398</v>
      </c>
      <c r="F418" s="63" t="s">
        <v>382</v>
      </c>
      <c r="G418" s="69" t="s">
        <v>437</v>
      </c>
      <c r="H418" s="68">
        <v>32900</v>
      </c>
      <c r="I418" s="95"/>
    </row>
    <row r="419" spans="1:9" ht="30" customHeight="1" x14ac:dyDescent="0.3">
      <c r="A419" s="61" t="s">
        <v>573</v>
      </c>
      <c r="B419" s="58"/>
      <c r="C419" s="61" t="s">
        <v>575</v>
      </c>
      <c r="D419" s="62">
        <v>1500000</v>
      </c>
      <c r="E419" s="63" t="s">
        <v>398</v>
      </c>
      <c r="F419" s="63" t="s">
        <v>376</v>
      </c>
      <c r="G419" s="69" t="s">
        <v>438</v>
      </c>
      <c r="H419" s="68">
        <v>33900</v>
      </c>
      <c r="I419" s="95"/>
    </row>
    <row r="420" spans="1:9" ht="30" customHeight="1" x14ac:dyDescent="0.3">
      <c r="A420" s="61" t="s">
        <v>573</v>
      </c>
      <c r="B420" s="58"/>
      <c r="C420" s="61" t="s">
        <v>575</v>
      </c>
      <c r="D420" s="62">
        <v>1500000</v>
      </c>
      <c r="E420" s="63" t="s">
        <v>404</v>
      </c>
      <c r="F420" s="63" t="s">
        <v>382</v>
      </c>
      <c r="G420" s="69" t="s">
        <v>443</v>
      </c>
      <c r="H420" s="67">
        <v>31900</v>
      </c>
      <c r="I420" s="95"/>
    </row>
    <row r="421" spans="1:9" ht="30" customHeight="1" x14ac:dyDescent="0.3">
      <c r="A421" s="61" t="s">
        <v>573</v>
      </c>
      <c r="B421" s="58"/>
      <c r="C421" s="61" t="s">
        <v>575</v>
      </c>
      <c r="D421" s="62">
        <v>1500000</v>
      </c>
      <c r="E421" s="63" t="s">
        <v>404</v>
      </c>
      <c r="F421" s="63" t="s">
        <v>382</v>
      </c>
      <c r="G421" s="69" t="s">
        <v>444</v>
      </c>
      <c r="H421" s="68">
        <v>29900</v>
      </c>
      <c r="I421" s="95"/>
    </row>
    <row r="422" spans="1:9" ht="30" customHeight="1" x14ac:dyDescent="0.3">
      <c r="A422" s="61" t="s">
        <v>573</v>
      </c>
      <c r="B422" s="58"/>
      <c r="C422" s="61" t="s">
        <v>575</v>
      </c>
      <c r="D422" s="62">
        <v>1500000</v>
      </c>
      <c r="E422" s="63" t="s">
        <v>404</v>
      </c>
      <c r="F422" s="63" t="s">
        <v>376</v>
      </c>
      <c r="G422" s="69" t="s">
        <v>459</v>
      </c>
      <c r="H422" s="68">
        <v>30900</v>
      </c>
      <c r="I422" s="95"/>
    </row>
    <row r="423" spans="1:9" ht="30" customHeight="1" x14ac:dyDescent="0.3">
      <c r="A423" s="61" t="s">
        <v>573</v>
      </c>
      <c r="B423" s="58"/>
      <c r="C423" s="61" t="s">
        <v>575</v>
      </c>
      <c r="D423" s="62">
        <v>1500000</v>
      </c>
      <c r="E423" s="63" t="s">
        <v>447</v>
      </c>
      <c r="F423" s="63" t="s">
        <v>382</v>
      </c>
      <c r="G423" s="69" t="s">
        <v>452</v>
      </c>
      <c r="H423" s="67">
        <v>28900</v>
      </c>
      <c r="I423" s="95"/>
    </row>
    <row r="424" spans="1:9" ht="30" customHeight="1" x14ac:dyDescent="0.3">
      <c r="A424" s="61" t="s">
        <v>573</v>
      </c>
      <c r="B424" s="58"/>
      <c r="C424" s="61" t="s">
        <v>575</v>
      </c>
      <c r="D424" s="62">
        <v>1500000</v>
      </c>
      <c r="E424" s="63" t="s">
        <v>447</v>
      </c>
      <c r="F424" s="63" t="s">
        <v>382</v>
      </c>
      <c r="G424" s="69" t="s">
        <v>453</v>
      </c>
      <c r="H424" s="68">
        <v>26900</v>
      </c>
      <c r="I424" s="95"/>
    </row>
    <row r="425" spans="1:9" ht="30" customHeight="1" x14ac:dyDescent="0.3">
      <c r="A425" s="61" t="s">
        <v>573</v>
      </c>
      <c r="B425" s="58"/>
      <c r="C425" s="61" t="s">
        <v>575</v>
      </c>
      <c r="D425" s="62">
        <v>1500000</v>
      </c>
      <c r="E425" s="63" t="s">
        <v>447</v>
      </c>
      <c r="F425" s="63" t="s">
        <v>376</v>
      </c>
      <c r="G425" s="69" t="s">
        <v>454</v>
      </c>
      <c r="H425" s="68">
        <v>27900</v>
      </c>
      <c r="I425" s="95"/>
    </row>
    <row r="426" spans="1:9" ht="30" customHeight="1" x14ac:dyDescent="0.3">
      <c r="A426" s="61" t="s">
        <v>566</v>
      </c>
      <c r="B426" s="45" t="s">
        <v>576</v>
      </c>
      <c r="C426" s="61" t="s">
        <v>577</v>
      </c>
      <c r="D426" s="62">
        <v>1500000</v>
      </c>
      <c r="E426" s="63" t="s">
        <v>398</v>
      </c>
      <c r="F426" s="63" t="s">
        <v>383</v>
      </c>
      <c r="G426" s="64" t="s">
        <v>412</v>
      </c>
      <c r="H426" s="67">
        <v>35900</v>
      </c>
      <c r="I426" s="95"/>
    </row>
    <row r="427" spans="1:9" ht="30" customHeight="1" x14ac:dyDescent="0.3">
      <c r="A427" s="61" t="s">
        <v>566</v>
      </c>
      <c r="B427" s="45"/>
      <c r="C427" s="61" t="s">
        <v>577</v>
      </c>
      <c r="D427" s="62">
        <v>1500000</v>
      </c>
      <c r="E427" s="63" t="s">
        <v>398</v>
      </c>
      <c r="F427" s="63" t="s">
        <v>382</v>
      </c>
      <c r="G427" s="64" t="s">
        <v>436</v>
      </c>
      <c r="H427" s="67">
        <v>31900</v>
      </c>
      <c r="I427" s="95"/>
    </row>
    <row r="428" spans="1:9" ht="30" customHeight="1" x14ac:dyDescent="0.3">
      <c r="A428" s="61" t="s">
        <v>566</v>
      </c>
      <c r="B428" s="45"/>
      <c r="C428" s="61" t="s">
        <v>577</v>
      </c>
      <c r="D428" s="62">
        <v>1500000</v>
      </c>
      <c r="E428" s="63" t="s">
        <v>398</v>
      </c>
      <c r="F428" s="63" t="s">
        <v>373</v>
      </c>
      <c r="G428" s="86" t="s">
        <v>578</v>
      </c>
      <c r="H428" s="67">
        <v>30900</v>
      </c>
      <c r="I428" s="94" t="s">
        <v>518</v>
      </c>
    </row>
    <row r="429" spans="1:9" ht="30" customHeight="1" x14ac:dyDescent="0.3">
      <c r="A429" s="61" t="s">
        <v>566</v>
      </c>
      <c r="B429" s="45"/>
      <c r="C429" s="61" t="s">
        <v>577</v>
      </c>
      <c r="D429" s="62">
        <v>1500000</v>
      </c>
      <c r="E429" s="63" t="s">
        <v>398</v>
      </c>
      <c r="F429" s="63" t="s">
        <v>376</v>
      </c>
      <c r="G429" s="86" t="s">
        <v>579</v>
      </c>
      <c r="H429" s="68">
        <v>26900</v>
      </c>
      <c r="I429" s="94" t="s">
        <v>518</v>
      </c>
    </row>
    <row r="430" spans="1:9" ht="30" customHeight="1" x14ac:dyDescent="0.3">
      <c r="A430" s="61" t="s">
        <v>566</v>
      </c>
      <c r="B430" s="45"/>
      <c r="C430" s="61" t="s">
        <v>577</v>
      </c>
      <c r="D430" s="62">
        <v>1500000</v>
      </c>
      <c r="E430" s="63" t="s">
        <v>404</v>
      </c>
      <c r="F430" s="63" t="s">
        <v>383</v>
      </c>
      <c r="G430" s="64" t="s">
        <v>415</v>
      </c>
      <c r="H430" s="67">
        <v>33900</v>
      </c>
      <c r="I430" s="95"/>
    </row>
    <row r="431" spans="1:9" ht="30" customHeight="1" x14ac:dyDescent="0.3">
      <c r="A431" s="61" t="s">
        <v>566</v>
      </c>
      <c r="B431" s="45"/>
      <c r="C431" s="61" t="s">
        <v>577</v>
      </c>
      <c r="D431" s="62">
        <v>1500000</v>
      </c>
      <c r="E431" s="63" t="s">
        <v>404</v>
      </c>
      <c r="F431" s="63" t="s">
        <v>382</v>
      </c>
      <c r="G431" s="64" t="s">
        <v>443</v>
      </c>
      <c r="H431" s="68">
        <v>29900</v>
      </c>
      <c r="I431" s="95"/>
    </row>
    <row r="432" spans="1:9" ht="30" customHeight="1" x14ac:dyDescent="0.3">
      <c r="A432" s="61" t="s">
        <v>566</v>
      </c>
      <c r="B432" s="45"/>
      <c r="C432" s="61" t="s">
        <v>577</v>
      </c>
      <c r="D432" s="62">
        <v>1500000</v>
      </c>
      <c r="E432" s="63" t="s">
        <v>404</v>
      </c>
      <c r="F432" s="63" t="s">
        <v>373</v>
      </c>
      <c r="G432" s="86" t="s">
        <v>525</v>
      </c>
      <c r="H432" s="67">
        <v>28900</v>
      </c>
      <c r="I432" s="94" t="s">
        <v>518</v>
      </c>
    </row>
    <row r="433" spans="1:9" ht="30" customHeight="1" x14ac:dyDescent="0.3">
      <c r="A433" s="61" t="s">
        <v>566</v>
      </c>
      <c r="B433" s="45"/>
      <c r="C433" s="61" t="s">
        <v>577</v>
      </c>
      <c r="D433" s="62">
        <v>1500000</v>
      </c>
      <c r="E433" s="63" t="s">
        <v>404</v>
      </c>
      <c r="F433" s="63" t="s">
        <v>376</v>
      </c>
      <c r="G433" s="86" t="s">
        <v>580</v>
      </c>
      <c r="H433" s="68">
        <v>24900</v>
      </c>
      <c r="I433" s="94" t="s">
        <v>518</v>
      </c>
    </row>
    <row r="434" spans="1:9" ht="30" customHeight="1" x14ac:dyDescent="0.3">
      <c r="A434" s="61" t="s">
        <v>573</v>
      </c>
      <c r="B434" s="45" t="s">
        <v>581</v>
      </c>
      <c r="C434" s="61" t="s">
        <v>582</v>
      </c>
      <c r="D434" s="62">
        <v>1400000</v>
      </c>
      <c r="E434" s="63" t="s">
        <v>398</v>
      </c>
      <c r="F434" s="63" t="s">
        <v>383</v>
      </c>
      <c r="G434" s="64" t="s">
        <v>412</v>
      </c>
      <c r="H434" s="67">
        <v>33900</v>
      </c>
      <c r="I434" s="95"/>
    </row>
    <row r="435" spans="1:9" ht="30" customHeight="1" x14ac:dyDescent="0.3">
      <c r="A435" s="61" t="s">
        <v>583</v>
      </c>
      <c r="B435" s="45"/>
      <c r="C435" s="61" t="s">
        <v>582</v>
      </c>
      <c r="D435" s="62">
        <v>1400000</v>
      </c>
      <c r="E435" s="63" t="s">
        <v>398</v>
      </c>
      <c r="F435" s="63" t="s">
        <v>382</v>
      </c>
      <c r="G435" s="64" t="s">
        <v>436</v>
      </c>
      <c r="H435" s="67">
        <v>29900</v>
      </c>
      <c r="I435" s="95"/>
    </row>
    <row r="436" spans="1:9" ht="30" customHeight="1" x14ac:dyDescent="0.3">
      <c r="A436" s="61" t="s">
        <v>573</v>
      </c>
      <c r="B436" s="45"/>
      <c r="C436" s="61" t="s">
        <v>584</v>
      </c>
      <c r="D436" s="62">
        <v>1400000</v>
      </c>
      <c r="E436" s="63" t="s">
        <v>398</v>
      </c>
      <c r="F436" s="63" t="s">
        <v>373</v>
      </c>
      <c r="G436" s="86" t="s">
        <v>578</v>
      </c>
      <c r="H436" s="67">
        <v>29900</v>
      </c>
      <c r="I436" s="94" t="s">
        <v>518</v>
      </c>
    </row>
    <row r="437" spans="1:9" ht="30" customHeight="1" x14ac:dyDescent="0.3">
      <c r="A437" s="61" t="s">
        <v>583</v>
      </c>
      <c r="B437" s="45"/>
      <c r="C437" s="61" t="s">
        <v>584</v>
      </c>
      <c r="D437" s="62">
        <v>1400000</v>
      </c>
      <c r="E437" s="63" t="s">
        <v>398</v>
      </c>
      <c r="F437" s="63" t="s">
        <v>376</v>
      </c>
      <c r="G437" s="86" t="s">
        <v>579</v>
      </c>
      <c r="H437" s="68">
        <v>25900</v>
      </c>
      <c r="I437" s="94" t="s">
        <v>518</v>
      </c>
    </row>
    <row r="438" spans="1:9" ht="30" customHeight="1" x14ac:dyDescent="0.3">
      <c r="A438" s="61" t="s">
        <v>583</v>
      </c>
      <c r="B438" s="45"/>
      <c r="C438" s="61" t="s">
        <v>584</v>
      </c>
      <c r="D438" s="62">
        <v>1400000</v>
      </c>
      <c r="E438" s="63" t="s">
        <v>404</v>
      </c>
      <c r="F438" s="63" t="s">
        <v>383</v>
      </c>
      <c r="G438" s="64" t="s">
        <v>415</v>
      </c>
      <c r="H438" s="67">
        <v>31900</v>
      </c>
      <c r="I438" s="95"/>
    </row>
    <row r="439" spans="1:9" ht="30" customHeight="1" x14ac:dyDescent="0.3">
      <c r="A439" s="61" t="s">
        <v>583</v>
      </c>
      <c r="B439" s="45"/>
      <c r="C439" s="61" t="s">
        <v>584</v>
      </c>
      <c r="D439" s="62">
        <v>1400000</v>
      </c>
      <c r="E439" s="63" t="s">
        <v>404</v>
      </c>
      <c r="F439" s="63" t="s">
        <v>382</v>
      </c>
      <c r="G439" s="64" t="s">
        <v>443</v>
      </c>
      <c r="H439" s="68">
        <v>27900</v>
      </c>
      <c r="I439" s="95"/>
    </row>
    <row r="440" spans="1:9" ht="30" customHeight="1" x14ac:dyDescent="0.3">
      <c r="A440" s="61" t="s">
        <v>573</v>
      </c>
      <c r="B440" s="45"/>
      <c r="C440" s="61" t="s">
        <v>584</v>
      </c>
      <c r="D440" s="62">
        <v>1400000</v>
      </c>
      <c r="E440" s="63" t="s">
        <v>404</v>
      </c>
      <c r="F440" s="63" t="s">
        <v>373</v>
      </c>
      <c r="G440" s="86" t="s">
        <v>525</v>
      </c>
      <c r="H440" s="67">
        <v>27900</v>
      </c>
      <c r="I440" s="94" t="s">
        <v>518</v>
      </c>
    </row>
    <row r="441" spans="1:9" ht="30" customHeight="1" x14ac:dyDescent="0.3">
      <c r="A441" s="61" t="s">
        <v>583</v>
      </c>
      <c r="B441" s="45"/>
      <c r="C441" s="61" t="s">
        <v>584</v>
      </c>
      <c r="D441" s="62">
        <v>1400000</v>
      </c>
      <c r="E441" s="63" t="s">
        <v>404</v>
      </c>
      <c r="F441" s="63" t="s">
        <v>376</v>
      </c>
      <c r="G441" s="86" t="s">
        <v>580</v>
      </c>
      <c r="H441" s="68">
        <v>23900</v>
      </c>
      <c r="I441" s="94" t="s">
        <v>518</v>
      </c>
    </row>
    <row r="442" spans="1:9" ht="39.950000000000003" customHeight="1" x14ac:dyDescent="0.3">
      <c r="A442" s="61" t="s">
        <v>566</v>
      </c>
      <c r="B442" s="45" t="s">
        <v>585</v>
      </c>
      <c r="C442" s="61" t="s">
        <v>586</v>
      </c>
      <c r="D442" s="62">
        <v>1450000</v>
      </c>
      <c r="E442" s="63" t="s">
        <v>398</v>
      </c>
      <c r="F442" s="63" t="s">
        <v>382</v>
      </c>
      <c r="G442" s="106" t="s">
        <v>587</v>
      </c>
      <c r="H442" s="67">
        <v>21900</v>
      </c>
      <c r="I442" s="95"/>
    </row>
    <row r="443" spans="1:9" ht="39.950000000000003" customHeight="1" x14ac:dyDescent="0.3">
      <c r="A443" s="61" t="s">
        <v>566</v>
      </c>
      <c r="B443" s="45"/>
      <c r="C443" s="61" t="s">
        <v>588</v>
      </c>
      <c r="D443" s="62">
        <v>1450000</v>
      </c>
      <c r="E443" s="63" t="s">
        <v>404</v>
      </c>
      <c r="F443" s="63" t="s">
        <v>382</v>
      </c>
      <c r="G443" s="106" t="s">
        <v>589</v>
      </c>
      <c r="H443" s="67">
        <v>19900</v>
      </c>
      <c r="I443" s="95"/>
    </row>
    <row r="444" spans="1:9" ht="39.950000000000003" customHeight="1" x14ac:dyDescent="0.3">
      <c r="A444" s="61" t="s">
        <v>573</v>
      </c>
      <c r="B444" s="45"/>
      <c r="C444" s="61" t="s">
        <v>590</v>
      </c>
      <c r="D444" s="62">
        <v>1350000</v>
      </c>
      <c r="E444" s="63" t="s">
        <v>398</v>
      </c>
      <c r="F444" s="63" t="s">
        <v>382</v>
      </c>
      <c r="G444" s="106" t="s">
        <v>587</v>
      </c>
      <c r="H444" s="67">
        <v>19900</v>
      </c>
      <c r="I444" s="95"/>
    </row>
    <row r="445" spans="1:9" ht="39.950000000000003" customHeight="1" x14ac:dyDescent="0.3">
      <c r="A445" s="61" t="s">
        <v>583</v>
      </c>
      <c r="B445" s="45"/>
      <c r="C445" s="61" t="s">
        <v>591</v>
      </c>
      <c r="D445" s="62">
        <v>1350000</v>
      </c>
      <c r="E445" s="63" t="s">
        <v>404</v>
      </c>
      <c r="F445" s="63" t="s">
        <v>382</v>
      </c>
      <c r="G445" s="106" t="s">
        <v>589</v>
      </c>
      <c r="H445" s="68">
        <v>17900</v>
      </c>
      <c r="I445" s="95"/>
    </row>
    <row r="446" spans="1:9" ht="23.1" customHeight="1" x14ac:dyDescent="0.3">
      <c r="A446" s="29"/>
    </row>
    <row r="447" spans="1:9" ht="23.1" customHeight="1" x14ac:dyDescent="0.3">
      <c r="A447" s="29"/>
      <c r="B447" s="29"/>
      <c r="C447" s="29"/>
      <c r="D447" s="107"/>
      <c r="E447" s="107"/>
      <c r="F447" s="107"/>
    </row>
    <row r="448" spans="1:9" ht="23.1" customHeight="1" x14ac:dyDescent="0.3">
      <c r="A448" s="29"/>
      <c r="B448" s="29"/>
      <c r="C448" s="29"/>
      <c r="D448" s="107"/>
      <c r="E448" s="107"/>
      <c r="F448" s="107"/>
    </row>
    <row r="449" spans="1:6" ht="23.1" customHeight="1" x14ac:dyDescent="0.3">
      <c r="A449" s="29"/>
      <c r="B449" s="29"/>
      <c r="C449" s="29"/>
      <c r="D449" s="107"/>
      <c r="E449" s="107"/>
      <c r="F449" s="107"/>
    </row>
    <row r="450" spans="1:6" ht="23.1" customHeight="1" x14ac:dyDescent="0.3">
      <c r="A450" s="29"/>
      <c r="B450" s="29"/>
      <c r="C450" s="29"/>
      <c r="D450" s="107"/>
      <c r="E450" s="107"/>
      <c r="F450" s="107"/>
    </row>
    <row r="451" spans="1:6" ht="23.1" customHeight="1" x14ac:dyDescent="0.3">
      <c r="A451" s="29"/>
      <c r="B451" s="29"/>
      <c r="C451" s="29"/>
      <c r="D451" s="107"/>
      <c r="E451" s="107"/>
      <c r="F451" s="107"/>
    </row>
    <row r="452" spans="1:6" ht="23.1" customHeight="1" x14ac:dyDescent="0.3">
      <c r="A452" s="29"/>
      <c r="B452" s="29"/>
      <c r="C452" s="29"/>
      <c r="D452" s="107"/>
      <c r="E452" s="107"/>
      <c r="F452" s="107"/>
    </row>
  </sheetData>
  <mergeCells count="41">
    <mergeCell ref="B386:B407"/>
    <mergeCell ref="B408:B425"/>
    <mergeCell ref="B426:B433"/>
    <mergeCell ref="B434:B441"/>
    <mergeCell ref="B442:B445"/>
    <mergeCell ref="B342:B347"/>
    <mergeCell ref="I342:I347"/>
    <mergeCell ref="B348:B359"/>
    <mergeCell ref="B360:B371"/>
    <mergeCell ref="B373:B378"/>
    <mergeCell ref="B379:B385"/>
    <mergeCell ref="B266:B277"/>
    <mergeCell ref="B278:B289"/>
    <mergeCell ref="B290:B291"/>
    <mergeCell ref="B292:B313"/>
    <mergeCell ref="B314:B335"/>
    <mergeCell ref="B336:B341"/>
    <mergeCell ref="B204:B216"/>
    <mergeCell ref="B217:B229"/>
    <mergeCell ref="B230:B241"/>
    <mergeCell ref="B243:B246"/>
    <mergeCell ref="B247:B253"/>
    <mergeCell ref="B254:B265"/>
    <mergeCell ref="B131:B142"/>
    <mergeCell ref="B143:B149"/>
    <mergeCell ref="B150:B161"/>
    <mergeCell ref="B162:B173"/>
    <mergeCell ref="B174:B185"/>
    <mergeCell ref="B186:B203"/>
    <mergeCell ref="I59:I70"/>
    <mergeCell ref="B71:B82"/>
    <mergeCell ref="B83:B94"/>
    <mergeCell ref="B95:B106"/>
    <mergeCell ref="B107:B118"/>
    <mergeCell ref="B119:B130"/>
    <mergeCell ref="B5:B11"/>
    <mergeCell ref="B12:B24"/>
    <mergeCell ref="B25:B31"/>
    <mergeCell ref="B32:B38"/>
    <mergeCell ref="B41:B58"/>
    <mergeCell ref="B59:B70"/>
  </mergeCells>
  <phoneticPr fontId="3" type="noConversion"/>
  <printOptions horizontalCentered="1"/>
  <pageMargins left="0" right="0" top="0" bottom="0" header="0.31496062992125984" footer="0.31496062992125984"/>
  <pageSetup paperSize="9" scale="44" fitToHeight="0" orientation="portrait" cellComments="asDisplayed" r:id="rId1"/>
  <headerFooter>
    <oddFooter>&amp;R&amp;"-,굵게"&amp;K01+010청호나이스 시판영업부문</oddFooter>
  </headerFooter>
  <colBreaks count="1" manualBreakCount="1">
    <brk id="1" max="225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999F61-EF71-466A-8ABF-2435CF97E369}">
  <sheetPr>
    <tabColor rgb="FF00B0F0"/>
    <pageSetUpPr fitToPage="1"/>
  </sheetPr>
  <dimension ref="A1:J480"/>
  <sheetViews>
    <sheetView showGridLines="0" zoomScale="75" zoomScaleNormal="75" zoomScaleSheetLayoutView="55" workbookViewId="0">
      <pane ySplit="4" topLeftCell="A5" activePane="bottomLeft" state="frozen"/>
      <selection activeCell="A4" sqref="A4"/>
      <selection pane="bottomLeft" activeCell="O8" sqref="O8"/>
    </sheetView>
  </sheetViews>
  <sheetFormatPr defaultRowHeight="17.100000000000001" customHeight="1" x14ac:dyDescent="0.3"/>
  <cols>
    <col min="1" max="1" width="7.875" style="29" customWidth="1"/>
    <col min="2" max="2" width="42.75" style="29" customWidth="1"/>
    <col min="3" max="3" width="19.625" style="27" customWidth="1"/>
    <col min="4" max="4" width="15.625" style="29" customWidth="1"/>
    <col min="5" max="5" width="7" style="28" customWidth="1"/>
    <col min="6" max="6" width="7.625" style="28" customWidth="1"/>
    <col min="7" max="7" width="15.625" style="29" customWidth="1"/>
    <col min="8" max="8" width="21.75" style="29" customWidth="1"/>
    <col min="9" max="9" width="42.625" style="108" customWidth="1"/>
    <col min="10" max="10" width="13.75" style="109" bestFit="1" customWidth="1"/>
    <col min="11" max="16384" width="9" style="27"/>
  </cols>
  <sheetData>
    <row r="1" spans="1:10" ht="21" customHeight="1" x14ac:dyDescent="0.3"/>
    <row r="2" spans="1:10" ht="21" customHeight="1" x14ac:dyDescent="0.3"/>
    <row r="3" spans="1:10" ht="21.75" customHeight="1" thickBot="1" x14ac:dyDescent="0.35">
      <c r="A3" s="34" t="s">
        <v>592</v>
      </c>
      <c r="B3" s="110"/>
      <c r="D3" s="111"/>
      <c r="G3" s="110"/>
      <c r="I3" s="112"/>
    </row>
    <row r="4" spans="1:10" ht="43.5" customHeight="1" thickBot="1" x14ac:dyDescent="0.35">
      <c r="A4" s="113" t="s">
        <v>386</v>
      </c>
      <c r="B4" s="114" t="s">
        <v>387</v>
      </c>
      <c r="C4" s="39" t="s">
        <v>388</v>
      </c>
      <c r="D4" s="40" t="s">
        <v>389</v>
      </c>
      <c r="E4" s="40" t="s">
        <v>390</v>
      </c>
      <c r="F4" s="40" t="s">
        <v>391</v>
      </c>
      <c r="G4" s="41" t="s">
        <v>392</v>
      </c>
      <c r="H4" s="42" t="s">
        <v>393</v>
      </c>
      <c r="I4" s="115" t="s">
        <v>394</v>
      </c>
    </row>
    <row r="5" spans="1:10" ht="39.950000000000003" customHeight="1" thickTop="1" x14ac:dyDescent="0.3">
      <c r="A5" s="116" t="s">
        <v>593</v>
      </c>
      <c r="B5" s="117" t="s">
        <v>594</v>
      </c>
      <c r="C5" s="61" t="s">
        <v>595</v>
      </c>
      <c r="D5" s="62">
        <v>400000</v>
      </c>
      <c r="E5" s="63" t="s">
        <v>380</v>
      </c>
      <c r="F5" s="63" t="s">
        <v>383</v>
      </c>
      <c r="G5" s="64" t="s">
        <v>412</v>
      </c>
      <c r="H5" s="118">
        <v>15900</v>
      </c>
      <c r="I5" s="61"/>
      <c r="J5" s="119"/>
    </row>
    <row r="6" spans="1:10" ht="39.950000000000003" customHeight="1" x14ac:dyDescent="0.3">
      <c r="A6" s="120" t="s">
        <v>593</v>
      </c>
      <c r="B6" s="121"/>
      <c r="C6" s="61" t="s">
        <v>595</v>
      </c>
      <c r="D6" s="62">
        <v>400000</v>
      </c>
      <c r="E6" s="63" t="s">
        <v>380</v>
      </c>
      <c r="F6" s="63" t="s">
        <v>383</v>
      </c>
      <c r="G6" s="64" t="s">
        <v>414</v>
      </c>
      <c r="H6" s="118">
        <v>14900</v>
      </c>
      <c r="I6" s="61"/>
      <c r="J6" s="119"/>
    </row>
    <row r="7" spans="1:10" ht="39.950000000000003" customHeight="1" x14ac:dyDescent="0.3">
      <c r="A7" s="116" t="s">
        <v>593</v>
      </c>
      <c r="B7" s="121"/>
      <c r="C7" s="61" t="s">
        <v>595</v>
      </c>
      <c r="D7" s="62">
        <v>400000</v>
      </c>
      <c r="E7" s="63" t="s">
        <v>596</v>
      </c>
      <c r="F7" s="63" t="s">
        <v>383</v>
      </c>
      <c r="G7" s="64" t="s">
        <v>597</v>
      </c>
      <c r="H7" s="118">
        <v>13900</v>
      </c>
      <c r="I7" s="61"/>
      <c r="J7" s="119"/>
    </row>
    <row r="8" spans="1:10" ht="39.950000000000003" customHeight="1" x14ac:dyDescent="0.3">
      <c r="A8" s="120" t="s">
        <v>593</v>
      </c>
      <c r="B8" s="122"/>
      <c r="C8" s="61" t="s">
        <v>595</v>
      </c>
      <c r="D8" s="62">
        <v>400000</v>
      </c>
      <c r="E8" s="63" t="s">
        <v>596</v>
      </c>
      <c r="F8" s="63" t="s">
        <v>383</v>
      </c>
      <c r="G8" s="64" t="s">
        <v>598</v>
      </c>
      <c r="H8" s="123">
        <v>12900</v>
      </c>
      <c r="I8" s="61"/>
      <c r="J8" s="119"/>
    </row>
    <row r="9" spans="1:10" ht="30" customHeight="1" x14ac:dyDescent="0.3">
      <c r="A9" s="116" t="s">
        <v>593</v>
      </c>
      <c r="B9" s="117" t="s">
        <v>599</v>
      </c>
      <c r="C9" s="61" t="s">
        <v>600</v>
      </c>
      <c r="D9" s="62">
        <v>500000</v>
      </c>
      <c r="E9" s="63" t="s">
        <v>380</v>
      </c>
      <c r="F9" s="63" t="s">
        <v>383</v>
      </c>
      <c r="G9" s="64" t="s">
        <v>412</v>
      </c>
      <c r="H9" s="118">
        <v>18900</v>
      </c>
      <c r="I9" s="61"/>
      <c r="J9" s="119"/>
    </row>
    <row r="10" spans="1:10" ht="30" customHeight="1" x14ac:dyDescent="0.3">
      <c r="A10" s="124" t="s">
        <v>593</v>
      </c>
      <c r="B10" s="121"/>
      <c r="C10" s="61" t="s">
        <v>600</v>
      </c>
      <c r="D10" s="62">
        <v>500000</v>
      </c>
      <c r="E10" s="63" t="s">
        <v>380</v>
      </c>
      <c r="F10" s="63" t="s">
        <v>383</v>
      </c>
      <c r="G10" s="64" t="s">
        <v>413</v>
      </c>
      <c r="H10" s="118">
        <v>16900</v>
      </c>
      <c r="I10" s="61"/>
      <c r="J10" s="119"/>
    </row>
    <row r="11" spans="1:10" ht="30" customHeight="1" x14ac:dyDescent="0.3">
      <c r="A11" s="120" t="s">
        <v>593</v>
      </c>
      <c r="B11" s="121"/>
      <c r="C11" s="61" t="s">
        <v>600</v>
      </c>
      <c r="D11" s="62">
        <v>500000</v>
      </c>
      <c r="E11" s="63" t="s">
        <v>380</v>
      </c>
      <c r="F11" s="63" t="s">
        <v>383</v>
      </c>
      <c r="G11" s="64" t="s">
        <v>414</v>
      </c>
      <c r="H11" s="118">
        <v>17900</v>
      </c>
      <c r="I11" s="61"/>
      <c r="J11" s="119"/>
    </row>
    <row r="12" spans="1:10" ht="30" customHeight="1" x14ac:dyDescent="0.3">
      <c r="A12" s="125" t="s">
        <v>593</v>
      </c>
      <c r="B12" s="121"/>
      <c r="C12" s="61" t="s">
        <v>600</v>
      </c>
      <c r="D12" s="62">
        <v>500000</v>
      </c>
      <c r="E12" s="63" t="s">
        <v>596</v>
      </c>
      <c r="F12" s="63" t="s">
        <v>383</v>
      </c>
      <c r="G12" s="64" t="s">
        <v>597</v>
      </c>
      <c r="H12" s="123">
        <v>15900</v>
      </c>
      <c r="I12" s="61"/>
      <c r="J12" s="119"/>
    </row>
    <row r="13" spans="1:10" ht="30" customHeight="1" x14ac:dyDescent="0.3">
      <c r="A13" s="124" t="s">
        <v>593</v>
      </c>
      <c r="B13" s="121"/>
      <c r="C13" s="61" t="s">
        <v>600</v>
      </c>
      <c r="D13" s="62">
        <v>500000</v>
      </c>
      <c r="E13" s="63" t="s">
        <v>596</v>
      </c>
      <c r="F13" s="63" t="s">
        <v>383</v>
      </c>
      <c r="G13" s="64" t="s">
        <v>601</v>
      </c>
      <c r="H13" s="118">
        <v>13900</v>
      </c>
      <c r="I13" s="61"/>
      <c r="J13" s="119"/>
    </row>
    <row r="14" spans="1:10" ht="30" customHeight="1" x14ac:dyDescent="0.3">
      <c r="A14" s="124" t="s">
        <v>593</v>
      </c>
      <c r="B14" s="121"/>
      <c r="C14" s="61" t="s">
        <v>600</v>
      </c>
      <c r="D14" s="62">
        <v>500000</v>
      </c>
      <c r="E14" s="63" t="s">
        <v>596</v>
      </c>
      <c r="F14" s="63" t="s">
        <v>383</v>
      </c>
      <c r="G14" s="64" t="s">
        <v>598</v>
      </c>
      <c r="H14" s="126">
        <v>14900</v>
      </c>
      <c r="I14" s="61"/>
      <c r="J14" s="119"/>
    </row>
    <row r="15" spans="1:10" ht="30" customHeight="1" x14ac:dyDescent="0.3">
      <c r="A15" s="124" t="s">
        <v>593</v>
      </c>
      <c r="B15" s="121"/>
      <c r="C15" s="61" t="s">
        <v>600</v>
      </c>
      <c r="D15" s="62">
        <v>500000</v>
      </c>
      <c r="E15" s="63" t="s">
        <v>381</v>
      </c>
      <c r="F15" s="63" t="s">
        <v>383</v>
      </c>
      <c r="G15" s="64" t="s">
        <v>415</v>
      </c>
      <c r="H15" s="126">
        <v>13900</v>
      </c>
      <c r="I15" s="61"/>
      <c r="J15" s="119"/>
    </row>
    <row r="16" spans="1:10" ht="30" customHeight="1" x14ac:dyDescent="0.3">
      <c r="A16" s="124" t="s">
        <v>593</v>
      </c>
      <c r="B16" s="121"/>
      <c r="C16" s="61" t="s">
        <v>600</v>
      </c>
      <c r="D16" s="62">
        <v>500000</v>
      </c>
      <c r="E16" s="63" t="s">
        <v>381</v>
      </c>
      <c r="F16" s="63" t="s">
        <v>383</v>
      </c>
      <c r="G16" s="64" t="s">
        <v>416</v>
      </c>
      <c r="H16" s="126">
        <v>11900</v>
      </c>
      <c r="I16" s="61"/>
      <c r="J16" s="119"/>
    </row>
    <row r="17" spans="1:10" ht="30" customHeight="1" x14ac:dyDescent="0.3">
      <c r="A17" s="124" t="s">
        <v>593</v>
      </c>
      <c r="B17" s="121"/>
      <c r="C17" s="61" t="s">
        <v>600</v>
      </c>
      <c r="D17" s="62">
        <v>500000</v>
      </c>
      <c r="E17" s="63" t="s">
        <v>381</v>
      </c>
      <c r="F17" s="63" t="s">
        <v>383</v>
      </c>
      <c r="G17" s="64" t="s">
        <v>417</v>
      </c>
      <c r="H17" s="126">
        <v>12900</v>
      </c>
      <c r="I17" s="61"/>
      <c r="J17" s="119"/>
    </row>
    <row r="18" spans="1:10" ht="30" customHeight="1" x14ac:dyDescent="0.3">
      <c r="A18" s="124" t="s">
        <v>593</v>
      </c>
      <c r="B18" s="121"/>
      <c r="C18" s="61" t="s">
        <v>600</v>
      </c>
      <c r="D18" s="62">
        <v>500000</v>
      </c>
      <c r="E18" s="63" t="s">
        <v>381</v>
      </c>
      <c r="F18" s="63" t="s">
        <v>602</v>
      </c>
      <c r="G18" s="64" t="s">
        <v>603</v>
      </c>
      <c r="H18" s="126">
        <v>11900</v>
      </c>
      <c r="I18" s="61"/>
      <c r="J18" s="119"/>
    </row>
    <row r="19" spans="1:10" ht="30" customHeight="1" x14ac:dyDescent="0.3">
      <c r="A19" s="124" t="s">
        <v>593</v>
      </c>
      <c r="B19" s="121"/>
      <c r="C19" s="61" t="s">
        <v>600</v>
      </c>
      <c r="D19" s="62">
        <v>500000</v>
      </c>
      <c r="E19" s="63" t="s">
        <v>381</v>
      </c>
      <c r="F19" s="63" t="s">
        <v>602</v>
      </c>
      <c r="G19" s="64" t="s">
        <v>604</v>
      </c>
      <c r="H19" s="126">
        <v>9900</v>
      </c>
      <c r="I19" s="61"/>
      <c r="J19" s="119"/>
    </row>
    <row r="20" spans="1:10" ht="30" customHeight="1" x14ac:dyDescent="0.3">
      <c r="A20" s="124" t="s">
        <v>593</v>
      </c>
      <c r="B20" s="121"/>
      <c r="C20" s="61" t="s">
        <v>600</v>
      </c>
      <c r="D20" s="62">
        <v>500000</v>
      </c>
      <c r="E20" s="63" t="s">
        <v>381</v>
      </c>
      <c r="F20" s="63" t="s">
        <v>602</v>
      </c>
      <c r="G20" s="64" t="s">
        <v>605</v>
      </c>
      <c r="H20" s="126">
        <v>10900</v>
      </c>
      <c r="I20" s="61"/>
      <c r="J20" s="119"/>
    </row>
    <row r="21" spans="1:10" ht="30" customHeight="1" x14ac:dyDescent="0.3">
      <c r="A21" s="124" t="s">
        <v>593</v>
      </c>
      <c r="B21" s="121"/>
      <c r="C21" s="61" t="s">
        <v>600</v>
      </c>
      <c r="D21" s="62">
        <v>500000</v>
      </c>
      <c r="E21" s="63" t="s">
        <v>606</v>
      </c>
      <c r="F21" s="63" t="s">
        <v>374</v>
      </c>
      <c r="G21" s="86" t="s">
        <v>607</v>
      </c>
      <c r="H21" s="127">
        <v>14900</v>
      </c>
      <c r="I21" s="128" t="s">
        <v>608</v>
      </c>
      <c r="J21" s="119"/>
    </row>
    <row r="22" spans="1:10" ht="30" customHeight="1" x14ac:dyDescent="0.3">
      <c r="A22" s="120" t="s">
        <v>593</v>
      </c>
      <c r="B22" s="121"/>
      <c r="C22" s="61" t="s">
        <v>600</v>
      </c>
      <c r="D22" s="62">
        <v>500000</v>
      </c>
      <c r="E22" s="63" t="s">
        <v>606</v>
      </c>
      <c r="F22" s="63" t="s">
        <v>376</v>
      </c>
      <c r="G22" s="86" t="s">
        <v>609</v>
      </c>
      <c r="H22" s="127">
        <v>12900</v>
      </c>
      <c r="I22" s="128" t="s">
        <v>608</v>
      </c>
      <c r="J22" s="119"/>
    </row>
    <row r="23" spans="1:10" ht="30" customHeight="1" x14ac:dyDescent="0.3">
      <c r="A23" s="116" t="s">
        <v>593</v>
      </c>
      <c r="B23" s="117" t="s">
        <v>610</v>
      </c>
      <c r="C23" s="61" t="s">
        <v>611</v>
      </c>
      <c r="D23" s="62">
        <v>500000</v>
      </c>
      <c r="E23" s="63" t="s">
        <v>380</v>
      </c>
      <c r="F23" s="63" t="s">
        <v>383</v>
      </c>
      <c r="G23" s="64" t="s">
        <v>412</v>
      </c>
      <c r="H23" s="118">
        <v>18900</v>
      </c>
      <c r="I23" s="61"/>
      <c r="J23" s="119"/>
    </row>
    <row r="24" spans="1:10" ht="30" customHeight="1" x14ac:dyDescent="0.3">
      <c r="A24" s="124" t="s">
        <v>593</v>
      </c>
      <c r="B24" s="121"/>
      <c r="C24" s="61" t="s">
        <v>611</v>
      </c>
      <c r="D24" s="62">
        <v>500000</v>
      </c>
      <c r="E24" s="63" t="s">
        <v>380</v>
      </c>
      <c r="F24" s="63" t="s">
        <v>383</v>
      </c>
      <c r="G24" s="64" t="s">
        <v>413</v>
      </c>
      <c r="H24" s="118">
        <v>16900</v>
      </c>
      <c r="I24" s="61"/>
      <c r="J24" s="119"/>
    </row>
    <row r="25" spans="1:10" ht="30" customHeight="1" x14ac:dyDescent="0.3">
      <c r="A25" s="120" t="s">
        <v>593</v>
      </c>
      <c r="B25" s="121"/>
      <c r="C25" s="61" t="s">
        <v>611</v>
      </c>
      <c r="D25" s="62">
        <v>500000</v>
      </c>
      <c r="E25" s="63" t="s">
        <v>380</v>
      </c>
      <c r="F25" s="63" t="s">
        <v>383</v>
      </c>
      <c r="G25" s="64" t="s">
        <v>414</v>
      </c>
      <c r="H25" s="118">
        <v>17900</v>
      </c>
      <c r="I25" s="61"/>
      <c r="J25" s="119"/>
    </row>
    <row r="26" spans="1:10" ht="30" customHeight="1" x14ac:dyDescent="0.3">
      <c r="A26" s="125" t="s">
        <v>593</v>
      </c>
      <c r="B26" s="121"/>
      <c r="C26" s="61" t="s">
        <v>611</v>
      </c>
      <c r="D26" s="62">
        <v>500000</v>
      </c>
      <c r="E26" s="63" t="s">
        <v>596</v>
      </c>
      <c r="F26" s="63" t="s">
        <v>383</v>
      </c>
      <c r="G26" s="64" t="s">
        <v>597</v>
      </c>
      <c r="H26" s="123">
        <v>15900</v>
      </c>
      <c r="I26" s="61"/>
      <c r="J26" s="119"/>
    </row>
    <row r="27" spans="1:10" ht="30" customHeight="1" x14ac:dyDescent="0.3">
      <c r="A27" s="124" t="s">
        <v>593</v>
      </c>
      <c r="B27" s="121"/>
      <c r="C27" s="61" t="s">
        <v>611</v>
      </c>
      <c r="D27" s="62">
        <v>500000</v>
      </c>
      <c r="E27" s="63" t="s">
        <v>596</v>
      </c>
      <c r="F27" s="63" t="s">
        <v>383</v>
      </c>
      <c r="G27" s="64" t="s">
        <v>601</v>
      </c>
      <c r="H27" s="118">
        <v>13900</v>
      </c>
      <c r="I27" s="61"/>
      <c r="J27" s="119"/>
    </row>
    <row r="28" spans="1:10" ht="30" customHeight="1" x14ac:dyDescent="0.3">
      <c r="A28" s="120" t="s">
        <v>593</v>
      </c>
      <c r="B28" s="121"/>
      <c r="C28" s="61" t="s">
        <v>611</v>
      </c>
      <c r="D28" s="62">
        <v>500000</v>
      </c>
      <c r="E28" s="63" t="s">
        <v>596</v>
      </c>
      <c r="F28" s="63" t="s">
        <v>383</v>
      </c>
      <c r="G28" s="64" t="s">
        <v>598</v>
      </c>
      <c r="H28" s="118">
        <v>14900</v>
      </c>
      <c r="I28" s="61"/>
      <c r="J28" s="119"/>
    </row>
    <row r="29" spans="1:10" ht="30" customHeight="1" x14ac:dyDescent="0.3">
      <c r="A29" s="120" t="s">
        <v>593</v>
      </c>
      <c r="B29" s="121"/>
      <c r="C29" s="61" t="s">
        <v>612</v>
      </c>
      <c r="D29" s="62">
        <v>500000</v>
      </c>
      <c r="E29" s="63" t="s">
        <v>606</v>
      </c>
      <c r="F29" s="63" t="s">
        <v>374</v>
      </c>
      <c r="G29" s="86" t="s">
        <v>607</v>
      </c>
      <c r="H29" s="127">
        <v>14900</v>
      </c>
      <c r="I29" s="128" t="s">
        <v>608</v>
      </c>
      <c r="J29" s="119"/>
    </row>
    <row r="30" spans="1:10" ht="30" customHeight="1" x14ac:dyDescent="0.3">
      <c r="A30" s="129" t="s">
        <v>613</v>
      </c>
      <c r="B30" s="122"/>
      <c r="C30" s="61" t="s">
        <v>612</v>
      </c>
      <c r="D30" s="62">
        <v>500000</v>
      </c>
      <c r="E30" s="63" t="s">
        <v>606</v>
      </c>
      <c r="F30" s="63" t="s">
        <v>376</v>
      </c>
      <c r="G30" s="86" t="s">
        <v>609</v>
      </c>
      <c r="H30" s="127">
        <v>12900</v>
      </c>
      <c r="I30" s="128" t="s">
        <v>608</v>
      </c>
      <c r="J30" s="119"/>
    </row>
    <row r="31" spans="1:10" ht="30" customHeight="1" x14ac:dyDescent="0.3">
      <c r="A31" s="116" t="s">
        <v>593</v>
      </c>
      <c r="B31" s="57" t="s">
        <v>614</v>
      </c>
      <c r="C31" s="61" t="s">
        <v>615</v>
      </c>
      <c r="D31" s="62">
        <v>500000</v>
      </c>
      <c r="E31" s="63" t="s">
        <v>380</v>
      </c>
      <c r="F31" s="63" t="s">
        <v>383</v>
      </c>
      <c r="G31" s="64" t="s">
        <v>412</v>
      </c>
      <c r="H31" s="118">
        <v>19900</v>
      </c>
      <c r="I31" s="61"/>
      <c r="J31" s="119"/>
    </row>
    <row r="32" spans="1:10" ht="30" customHeight="1" x14ac:dyDescent="0.3">
      <c r="A32" s="124" t="s">
        <v>593</v>
      </c>
      <c r="B32" s="58"/>
      <c r="C32" s="61" t="s">
        <v>615</v>
      </c>
      <c r="D32" s="62">
        <v>500000</v>
      </c>
      <c r="E32" s="63" t="s">
        <v>380</v>
      </c>
      <c r="F32" s="63" t="s">
        <v>383</v>
      </c>
      <c r="G32" s="64" t="s">
        <v>413</v>
      </c>
      <c r="H32" s="118">
        <v>17900</v>
      </c>
      <c r="I32" s="61"/>
      <c r="J32" s="119"/>
    </row>
    <row r="33" spans="1:10" ht="30" customHeight="1" x14ac:dyDescent="0.3">
      <c r="A33" s="120" t="s">
        <v>593</v>
      </c>
      <c r="B33" s="58"/>
      <c r="C33" s="61" t="s">
        <v>615</v>
      </c>
      <c r="D33" s="62">
        <v>500000</v>
      </c>
      <c r="E33" s="63" t="s">
        <v>380</v>
      </c>
      <c r="F33" s="63" t="s">
        <v>383</v>
      </c>
      <c r="G33" s="64" t="s">
        <v>414</v>
      </c>
      <c r="H33" s="118">
        <v>18900</v>
      </c>
      <c r="I33" s="61"/>
      <c r="J33" s="119"/>
    </row>
    <row r="34" spans="1:10" ht="30" customHeight="1" x14ac:dyDescent="0.3">
      <c r="A34" s="125" t="s">
        <v>593</v>
      </c>
      <c r="B34" s="58"/>
      <c r="C34" s="61" t="s">
        <v>615</v>
      </c>
      <c r="D34" s="62">
        <v>500000</v>
      </c>
      <c r="E34" s="63" t="s">
        <v>596</v>
      </c>
      <c r="F34" s="63" t="s">
        <v>383</v>
      </c>
      <c r="G34" s="64" t="s">
        <v>597</v>
      </c>
      <c r="H34" s="123">
        <v>16900</v>
      </c>
      <c r="I34" s="61"/>
      <c r="J34" s="119"/>
    </row>
    <row r="35" spans="1:10" ht="30" customHeight="1" x14ac:dyDescent="0.3">
      <c r="A35" s="124" t="s">
        <v>593</v>
      </c>
      <c r="B35" s="58"/>
      <c r="C35" s="61" t="s">
        <v>615</v>
      </c>
      <c r="D35" s="62">
        <v>500000</v>
      </c>
      <c r="E35" s="63" t="s">
        <v>596</v>
      </c>
      <c r="F35" s="63" t="s">
        <v>383</v>
      </c>
      <c r="G35" s="64" t="s">
        <v>601</v>
      </c>
      <c r="H35" s="118">
        <v>14900</v>
      </c>
      <c r="I35" s="61"/>
      <c r="J35" s="119"/>
    </row>
    <row r="36" spans="1:10" ht="30" customHeight="1" x14ac:dyDescent="0.3">
      <c r="A36" s="120" t="s">
        <v>593</v>
      </c>
      <c r="B36" s="58"/>
      <c r="C36" s="61" t="s">
        <v>615</v>
      </c>
      <c r="D36" s="62">
        <v>500000</v>
      </c>
      <c r="E36" s="63" t="s">
        <v>596</v>
      </c>
      <c r="F36" s="63" t="s">
        <v>383</v>
      </c>
      <c r="G36" s="64" t="s">
        <v>598</v>
      </c>
      <c r="H36" s="126">
        <v>15900</v>
      </c>
      <c r="I36" s="61"/>
      <c r="J36" s="119"/>
    </row>
    <row r="37" spans="1:10" ht="30" customHeight="1" x14ac:dyDescent="0.3">
      <c r="A37" s="116" t="s">
        <v>593</v>
      </c>
      <c r="B37" s="58"/>
      <c r="C37" s="61" t="s">
        <v>615</v>
      </c>
      <c r="D37" s="62">
        <v>500000</v>
      </c>
      <c r="E37" s="63" t="s">
        <v>404</v>
      </c>
      <c r="F37" s="63" t="s">
        <v>373</v>
      </c>
      <c r="G37" s="64" t="s">
        <v>521</v>
      </c>
      <c r="H37" s="126">
        <v>14900</v>
      </c>
      <c r="I37" s="61"/>
      <c r="J37" s="119"/>
    </row>
    <row r="38" spans="1:10" ht="30" customHeight="1" x14ac:dyDescent="0.3">
      <c r="A38" s="124" t="s">
        <v>593</v>
      </c>
      <c r="B38" s="58"/>
      <c r="C38" s="61" t="s">
        <v>615</v>
      </c>
      <c r="D38" s="62">
        <v>500000</v>
      </c>
      <c r="E38" s="63" t="s">
        <v>404</v>
      </c>
      <c r="F38" s="63" t="s">
        <v>373</v>
      </c>
      <c r="G38" s="64" t="s">
        <v>522</v>
      </c>
      <c r="H38" s="126">
        <v>12900</v>
      </c>
      <c r="I38" s="61"/>
      <c r="J38" s="119"/>
    </row>
    <row r="39" spans="1:10" ht="30" customHeight="1" x14ac:dyDescent="0.3">
      <c r="A39" s="120" t="s">
        <v>593</v>
      </c>
      <c r="B39" s="58"/>
      <c r="C39" s="61" t="s">
        <v>615</v>
      </c>
      <c r="D39" s="62">
        <v>500000</v>
      </c>
      <c r="E39" s="63" t="s">
        <v>404</v>
      </c>
      <c r="F39" s="63" t="s">
        <v>373</v>
      </c>
      <c r="G39" s="64" t="s">
        <v>523</v>
      </c>
      <c r="H39" s="126">
        <v>13900</v>
      </c>
      <c r="I39" s="61"/>
      <c r="J39" s="119"/>
    </row>
    <row r="40" spans="1:10" ht="30" customHeight="1" x14ac:dyDescent="0.3">
      <c r="A40" s="125" t="s">
        <v>593</v>
      </c>
      <c r="B40" s="58"/>
      <c r="C40" s="61" t="s">
        <v>615</v>
      </c>
      <c r="D40" s="62">
        <v>500000</v>
      </c>
      <c r="E40" s="63" t="s">
        <v>404</v>
      </c>
      <c r="F40" s="63" t="s">
        <v>374</v>
      </c>
      <c r="G40" s="64" t="s">
        <v>616</v>
      </c>
      <c r="H40" s="130">
        <v>12900</v>
      </c>
      <c r="I40" s="61"/>
      <c r="J40" s="119"/>
    </row>
    <row r="41" spans="1:10" ht="30" customHeight="1" x14ac:dyDescent="0.3">
      <c r="A41" s="124" t="s">
        <v>593</v>
      </c>
      <c r="B41" s="58"/>
      <c r="C41" s="61" t="s">
        <v>615</v>
      </c>
      <c r="D41" s="62">
        <v>500000</v>
      </c>
      <c r="E41" s="63" t="s">
        <v>404</v>
      </c>
      <c r="F41" s="63" t="s">
        <v>374</v>
      </c>
      <c r="G41" s="64" t="s">
        <v>617</v>
      </c>
      <c r="H41" s="126">
        <v>10900</v>
      </c>
      <c r="I41" s="61"/>
      <c r="J41" s="119"/>
    </row>
    <row r="42" spans="1:10" ht="30" customHeight="1" x14ac:dyDescent="0.3">
      <c r="A42" s="120" t="s">
        <v>593</v>
      </c>
      <c r="B42" s="59"/>
      <c r="C42" s="61" t="s">
        <v>615</v>
      </c>
      <c r="D42" s="62">
        <v>500000</v>
      </c>
      <c r="E42" s="63" t="s">
        <v>404</v>
      </c>
      <c r="F42" s="63" t="s">
        <v>374</v>
      </c>
      <c r="G42" s="64" t="s">
        <v>618</v>
      </c>
      <c r="H42" s="126">
        <v>11900</v>
      </c>
      <c r="I42" s="61"/>
      <c r="J42" s="119"/>
    </row>
    <row r="43" spans="1:10" ht="30" customHeight="1" x14ac:dyDescent="0.3">
      <c r="A43" s="116" t="s">
        <v>593</v>
      </c>
      <c r="B43" s="57" t="s">
        <v>619</v>
      </c>
      <c r="C43" s="61" t="s">
        <v>620</v>
      </c>
      <c r="D43" s="62">
        <v>550000</v>
      </c>
      <c r="E43" s="63" t="s">
        <v>380</v>
      </c>
      <c r="F43" s="63" t="s">
        <v>383</v>
      </c>
      <c r="G43" s="64" t="s">
        <v>412</v>
      </c>
      <c r="H43" s="126">
        <v>21900</v>
      </c>
      <c r="I43" s="61"/>
      <c r="J43" s="119"/>
    </row>
    <row r="44" spans="1:10" ht="30" customHeight="1" x14ac:dyDescent="0.3">
      <c r="A44" s="124" t="s">
        <v>593</v>
      </c>
      <c r="B44" s="58"/>
      <c r="C44" s="61" t="s">
        <v>620</v>
      </c>
      <c r="D44" s="62">
        <v>550000</v>
      </c>
      <c r="E44" s="63" t="s">
        <v>380</v>
      </c>
      <c r="F44" s="63" t="s">
        <v>383</v>
      </c>
      <c r="G44" s="64" t="s">
        <v>413</v>
      </c>
      <c r="H44" s="126">
        <v>19900</v>
      </c>
      <c r="I44" s="61"/>
      <c r="J44" s="119"/>
    </row>
    <row r="45" spans="1:10" ht="30" customHeight="1" x14ac:dyDescent="0.3">
      <c r="A45" s="120" t="s">
        <v>593</v>
      </c>
      <c r="B45" s="58"/>
      <c r="C45" s="61" t="s">
        <v>620</v>
      </c>
      <c r="D45" s="62">
        <v>550000</v>
      </c>
      <c r="E45" s="63" t="s">
        <v>380</v>
      </c>
      <c r="F45" s="63" t="s">
        <v>383</v>
      </c>
      <c r="G45" s="64" t="s">
        <v>414</v>
      </c>
      <c r="H45" s="126">
        <v>20900</v>
      </c>
      <c r="I45" s="61"/>
      <c r="J45" s="119"/>
    </row>
    <row r="46" spans="1:10" ht="30" customHeight="1" x14ac:dyDescent="0.3">
      <c r="A46" s="125" t="s">
        <v>593</v>
      </c>
      <c r="B46" s="58"/>
      <c r="C46" s="61" t="s">
        <v>620</v>
      </c>
      <c r="D46" s="62">
        <v>550000</v>
      </c>
      <c r="E46" s="63" t="s">
        <v>596</v>
      </c>
      <c r="F46" s="63" t="s">
        <v>383</v>
      </c>
      <c r="G46" s="64" t="s">
        <v>597</v>
      </c>
      <c r="H46" s="130">
        <v>18900</v>
      </c>
      <c r="I46" s="61"/>
      <c r="J46" s="119"/>
    </row>
    <row r="47" spans="1:10" ht="30" customHeight="1" x14ac:dyDescent="0.3">
      <c r="A47" s="124" t="s">
        <v>593</v>
      </c>
      <c r="B47" s="58"/>
      <c r="C47" s="61" t="s">
        <v>620</v>
      </c>
      <c r="D47" s="62">
        <v>550000</v>
      </c>
      <c r="E47" s="63" t="s">
        <v>596</v>
      </c>
      <c r="F47" s="63" t="s">
        <v>383</v>
      </c>
      <c r="G47" s="64" t="s">
        <v>601</v>
      </c>
      <c r="H47" s="126">
        <v>16900</v>
      </c>
      <c r="I47" s="61"/>
      <c r="J47" s="119"/>
    </row>
    <row r="48" spans="1:10" ht="30" customHeight="1" x14ac:dyDescent="0.3">
      <c r="A48" s="120" t="s">
        <v>593</v>
      </c>
      <c r="B48" s="58"/>
      <c r="C48" s="61" t="s">
        <v>620</v>
      </c>
      <c r="D48" s="62">
        <v>550000</v>
      </c>
      <c r="E48" s="63" t="s">
        <v>596</v>
      </c>
      <c r="F48" s="63" t="s">
        <v>383</v>
      </c>
      <c r="G48" s="64" t="s">
        <v>598</v>
      </c>
      <c r="H48" s="126">
        <v>17900</v>
      </c>
      <c r="I48" s="61"/>
      <c r="J48" s="119"/>
    </row>
    <row r="49" spans="1:10" ht="30" customHeight="1" x14ac:dyDescent="0.3">
      <c r="A49" s="116" t="s">
        <v>593</v>
      </c>
      <c r="B49" s="58"/>
      <c r="C49" s="61" t="s">
        <v>620</v>
      </c>
      <c r="D49" s="62">
        <v>550000</v>
      </c>
      <c r="E49" s="63" t="s">
        <v>404</v>
      </c>
      <c r="F49" s="63" t="s">
        <v>373</v>
      </c>
      <c r="G49" s="64" t="s">
        <v>521</v>
      </c>
      <c r="H49" s="126">
        <v>16900</v>
      </c>
      <c r="I49" s="61"/>
      <c r="J49" s="119"/>
    </row>
    <row r="50" spans="1:10" ht="30" customHeight="1" x14ac:dyDescent="0.3">
      <c r="A50" s="124" t="s">
        <v>593</v>
      </c>
      <c r="B50" s="58"/>
      <c r="C50" s="61" t="s">
        <v>620</v>
      </c>
      <c r="D50" s="62">
        <v>550000</v>
      </c>
      <c r="E50" s="63" t="s">
        <v>404</v>
      </c>
      <c r="F50" s="63" t="s">
        <v>373</v>
      </c>
      <c r="G50" s="64" t="s">
        <v>522</v>
      </c>
      <c r="H50" s="126">
        <v>14900</v>
      </c>
      <c r="I50" s="61"/>
      <c r="J50" s="119"/>
    </row>
    <row r="51" spans="1:10" ht="30" customHeight="1" x14ac:dyDescent="0.3">
      <c r="A51" s="120" t="s">
        <v>593</v>
      </c>
      <c r="B51" s="58"/>
      <c r="C51" s="61" t="s">
        <v>620</v>
      </c>
      <c r="D51" s="62">
        <v>550000</v>
      </c>
      <c r="E51" s="63" t="s">
        <v>404</v>
      </c>
      <c r="F51" s="63" t="s">
        <v>373</v>
      </c>
      <c r="G51" s="64" t="s">
        <v>523</v>
      </c>
      <c r="H51" s="126">
        <v>15900</v>
      </c>
      <c r="I51" s="61"/>
      <c r="J51" s="119"/>
    </row>
    <row r="52" spans="1:10" ht="30" customHeight="1" x14ac:dyDescent="0.3">
      <c r="A52" s="125" t="s">
        <v>593</v>
      </c>
      <c r="B52" s="58"/>
      <c r="C52" s="61" t="s">
        <v>620</v>
      </c>
      <c r="D52" s="62">
        <v>550000</v>
      </c>
      <c r="E52" s="63" t="s">
        <v>404</v>
      </c>
      <c r="F52" s="63" t="s">
        <v>374</v>
      </c>
      <c r="G52" s="64" t="s">
        <v>616</v>
      </c>
      <c r="H52" s="130">
        <v>14900</v>
      </c>
      <c r="I52" s="61"/>
      <c r="J52" s="119"/>
    </row>
    <row r="53" spans="1:10" ht="30" customHeight="1" x14ac:dyDescent="0.3">
      <c r="A53" s="124" t="s">
        <v>593</v>
      </c>
      <c r="B53" s="58"/>
      <c r="C53" s="61" t="s">
        <v>620</v>
      </c>
      <c r="D53" s="62">
        <v>550000</v>
      </c>
      <c r="E53" s="63" t="s">
        <v>404</v>
      </c>
      <c r="F53" s="63" t="s">
        <v>374</v>
      </c>
      <c r="G53" s="64" t="s">
        <v>617</v>
      </c>
      <c r="H53" s="126">
        <v>12900</v>
      </c>
      <c r="I53" s="61"/>
      <c r="J53" s="119"/>
    </row>
    <row r="54" spans="1:10" ht="30" customHeight="1" x14ac:dyDescent="0.3">
      <c r="A54" s="120" t="s">
        <v>593</v>
      </c>
      <c r="B54" s="59"/>
      <c r="C54" s="61" t="s">
        <v>620</v>
      </c>
      <c r="D54" s="62">
        <v>550000</v>
      </c>
      <c r="E54" s="63" t="s">
        <v>404</v>
      </c>
      <c r="F54" s="63" t="s">
        <v>374</v>
      </c>
      <c r="G54" s="64" t="s">
        <v>618</v>
      </c>
      <c r="H54" s="126">
        <v>13900</v>
      </c>
      <c r="I54" s="61"/>
      <c r="J54" s="119"/>
    </row>
    <row r="55" spans="1:10" ht="30" customHeight="1" x14ac:dyDescent="0.3">
      <c r="A55" s="116" t="s">
        <v>593</v>
      </c>
      <c r="B55" s="117" t="s">
        <v>621</v>
      </c>
      <c r="C55" s="61" t="s">
        <v>622</v>
      </c>
      <c r="D55" s="62">
        <v>550000</v>
      </c>
      <c r="E55" s="63" t="s">
        <v>380</v>
      </c>
      <c r="F55" s="63" t="s">
        <v>383</v>
      </c>
      <c r="G55" s="64" t="s">
        <v>412</v>
      </c>
      <c r="H55" s="126">
        <v>20900</v>
      </c>
      <c r="I55" s="61"/>
      <c r="J55" s="119"/>
    </row>
    <row r="56" spans="1:10" ht="30" customHeight="1" x14ac:dyDescent="0.3">
      <c r="A56" s="124" t="s">
        <v>593</v>
      </c>
      <c r="B56" s="121"/>
      <c r="C56" s="61" t="s">
        <v>622</v>
      </c>
      <c r="D56" s="62">
        <v>550000</v>
      </c>
      <c r="E56" s="63" t="s">
        <v>380</v>
      </c>
      <c r="F56" s="63" t="s">
        <v>383</v>
      </c>
      <c r="G56" s="64" t="s">
        <v>413</v>
      </c>
      <c r="H56" s="118">
        <v>18900</v>
      </c>
      <c r="I56" s="61"/>
      <c r="J56" s="119"/>
    </row>
    <row r="57" spans="1:10" ht="30" customHeight="1" x14ac:dyDescent="0.3">
      <c r="A57" s="120" t="s">
        <v>593</v>
      </c>
      <c r="B57" s="121"/>
      <c r="C57" s="61" t="s">
        <v>622</v>
      </c>
      <c r="D57" s="62">
        <v>550000</v>
      </c>
      <c r="E57" s="63" t="s">
        <v>380</v>
      </c>
      <c r="F57" s="63" t="s">
        <v>383</v>
      </c>
      <c r="G57" s="64" t="s">
        <v>414</v>
      </c>
      <c r="H57" s="118">
        <v>19900</v>
      </c>
      <c r="I57" s="61"/>
      <c r="J57" s="119"/>
    </row>
    <row r="58" spans="1:10" ht="30" customHeight="1" x14ac:dyDescent="0.3">
      <c r="A58" s="125" t="s">
        <v>593</v>
      </c>
      <c r="B58" s="121"/>
      <c r="C58" s="61" t="s">
        <v>622</v>
      </c>
      <c r="D58" s="62">
        <v>550000</v>
      </c>
      <c r="E58" s="63" t="s">
        <v>596</v>
      </c>
      <c r="F58" s="63" t="s">
        <v>383</v>
      </c>
      <c r="G58" s="64" t="s">
        <v>597</v>
      </c>
      <c r="H58" s="123">
        <v>17900</v>
      </c>
      <c r="I58" s="61"/>
      <c r="J58" s="119"/>
    </row>
    <row r="59" spans="1:10" ht="30" customHeight="1" x14ac:dyDescent="0.3">
      <c r="A59" s="124" t="s">
        <v>593</v>
      </c>
      <c r="B59" s="121"/>
      <c r="C59" s="61" t="s">
        <v>622</v>
      </c>
      <c r="D59" s="62">
        <v>550000</v>
      </c>
      <c r="E59" s="63" t="s">
        <v>596</v>
      </c>
      <c r="F59" s="63" t="s">
        <v>383</v>
      </c>
      <c r="G59" s="64" t="s">
        <v>601</v>
      </c>
      <c r="H59" s="118">
        <v>15900</v>
      </c>
      <c r="I59" s="61"/>
      <c r="J59" s="119"/>
    </row>
    <row r="60" spans="1:10" ht="30" customHeight="1" x14ac:dyDescent="0.3">
      <c r="A60" s="120" t="s">
        <v>593</v>
      </c>
      <c r="B60" s="122"/>
      <c r="C60" s="61" t="s">
        <v>622</v>
      </c>
      <c r="D60" s="62">
        <v>550000</v>
      </c>
      <c r="E60" s="63" t="s">
        <v>596</v>
      </c>
      <c r="F60" s="63" t="s">
        <v>383</v>
      </c>
      <c r="G60" s="64" t="s">
        <v>598</v>
      </c>
      <c r="H60" s="118">
        <v>16900</v>
      </c>
      <c r="I60" s="61"/>
      <c r="J60" s="119"/>
    </row>
    <row r="61" spans="1:10" ht="30" customHeight="1" x14ac:dyDescent="0.3">
      <c r="A61" s="116" t="s">
        <v>593</v>
      </c>
      <c r="B61" s="117" t="s">
        <v>623</v>
      </c>
      <c r="C61" s="61" t="s">
        <v>624</v>
      </c>
      <c r="D61" s="62">
        <v>550000</v>
      </c>
      <c r="E61" s="63" t="s">
        <v>380</v>
      </c>
      <c r="F61" s="63" t="s">
        <v>383</v>
      </c>
      <c r="G61" s="64" t="s">
        <v>412</v>
      </c>
      <c r="H61" s="118">
        <v>20900</v>
      </c>
      <c r="I61" s="61"/>
      <c r="J61" s="119"/>
    </row>
    <row r="62" spans="1:10" ht="30" customHeight="1" x14ac:dyDescent="0.3">
      <c r="A62" s="124" t="s">
        <v>593</v>
      </c>
      <c r="B62" s="121"/>
      <c r="C62" s="61" t="s">
        <v>624</v>
      </c>
      <c r="D62" s="62">
        <v>550000</v>
      </c>
      <c r="E62" s="63" t="s">
        <v>380</v>
      </c>
      <c r="F62" s="63" t="s">
        <v>383</v>
      </c>
      <c r="G62" s="64" t="s">
        <v>413</v>
      </c>
      <c r="H62" s="118">
        <v>18900</v>
      </c>
      <c r="I62" s="61"/>
      <c r="J62" s="119"/>
    </row>
    <row r="63" spans="1:10" ht="30" customHeight="1" x14ac:dyDescent="0.3">
      <c r="A63" s="120" t="s">
        <v>593</v>
      </c>
      <c r="B63" s="121"/>
      <c r="C63" s="61" t="s">
        <v>624</v>
      </c>
      <c r="D63" s="62">
        <v>550000</v>
      </c>
      <c r="E63" s="63" t="s">
        <v>380</v>
      </c>
      <c r="F63" s="63" t="s">
        <v>383</v>
      </c>
      <c r="G63" s="64" t="s">
        <v>414</v>
      </c>
      <c r="H63" s="118">
        <v>19900</v>
      </c>
      <c r="I63" s="61"/>
      <c r="J63" s="119"/>
    </row>
    <row r="64" spans="1:10" ht="30" customHeight="1" x14ac:dyDescent="0.3">
      <c r="A64" s="125" t="s">
        <v>593</v>
      </c>
      <c r="B64" s="121"/>
      <c r="C64" s="61" t="s">
        <v>624</v>
      </c>
      <c r="D64" s="62">
        <v>550000</v>
      </c>
      <c r="E64" s="63" t="s">
        <v>596</v>
      </c>
      <c r="F64" s="63" t="s">
        <v>383</v>
      </c>
      <c r="G64" s="64" t="s">
        <v>597</v>
      </c>
      <c r="H64" s="123">
        <v>17900</v>
      </c>
      <c r="I64" s="61"/>
      <c r="J64" s="119"/>
    </row>
    <row r="65" spans="1:10" ht="30" customHeight="1" x14ac:dyDescent="0.3">
      <c r="A65" s="124" t="s">
        <v>593</v>
      </c>
      <c r="B65" s="121"/>
      <c r="C65" s="61" t="s">
        <v>624</v>
      </c>
      <c r="D65" s="62">
        <v>550000</v>
      </c>
      <c r="E65" s="63" t="s">
        <v>596</v>
      </c>
      <c r="F65" s="63" t="s">
        <v>383</v>
      </c>
      <c r="G65" s="64" t="s">
        <v>601</v>
      </c>
      <c r="H65" s="118">
        <v>15900</v>
      </c>
      <c r="I65" s="61"/>
      <c r="J65" s="119"/>
    </row>
    <row r="66" spans="1:10" ht="30" customHeight="1" x14ac:dyDescent="0.3">
      <c r="A66" s="120" t="s">
        <v>593</v>
      </c>
      <c r="B66" s="122"/>
      <c r="C66" s="61" t="s">
        <v>624</v>
      </c>
      <c r="D66" s="62">
        <v>550000</v>
      </c>
      <c r="E66" s="63" t="s">
        <v>596</v>
      </c>
      <c r="F66" s="63" t="s">
        <v>383</v>
      </c>
      <c r="G66" s="64" t="s">
        <v>598</v>
      </c>
      <c r="H66" s="118">
        <v>16900</v>
      </c>
      <c r="I66" s="95"/>
      <c r="J66" s="119"/>
    </row>
    <row r="67" spans="1:10" ht="30" customHeight="1" x14ac:dyDescent="0.3">
      <c r="A67" s="131" t="s">
        <v>613</v>
      </c>
      <c r="B67" s="132" t="s">
        <v>625</v>
      </c>
      <c r="C67" s="61" t="s">
        <v>626</v>
      </c>
      <c r="D67" s="62">
        <v>700000</v>
      </c>
      <c r="E67" s="63" t="s">
        <v>398</v>
      </c>
      <c r="F67" s="63" t="s">
        <v>373</v>
      </c>
      <c r="G67" s="69" t="s">
        <v>412</v>
      </c>
      <c r="H67" s="67">
        <v>24900</v>
      </c>
      <c r="I67" s="95"/>
      <c r="J67" s="119"/>
    </row>
    <row r="68" spans="1:10" ht="30" customHeight="1" x14ac:dyDescent="0.3">
      <c r="A68" s="131" t="s">
        <v>613</v>
      </c>
      <c r="B68" s="132"/>
      <c r="C68" s="61" t="s">
        <v>627</v>
      </c>
      <c r="D68" s="62">
        <v>700000</v>
      </c>
      <c r="E68" s="63" t="s">
        <v>398</v>
      </c>
      <c r="F68" s="63" t="s">
        <v>373</v>
      </c>
      <c r="G68" s="69" t="s">
        <v>413</v>
      </c>
      <c r="H68" s="67">
        <v>22900</v>
      </c>
      <c r="I68" s="95"/>
      <c r="J68" s="133"/>
    </row>
    <row r="69" spans="1:10" ht="30" customHeight="1" x14ac:dyDescent="0.3">
      <c r="A69" s="131" t="s">
        <v>613</v>
      </c>
      <c r="B69" s="132"/>
      <c r="C69" s="61" t="s">
        <v>627</v>
      </c>
      <c r="D69" s="62">
        <v>700000</v>
      </c>
      <c r="E69" s="63" t="s">
        <v>398</v>
      </c>
      <c r="F69" s="63" t="s">
        <v>373</v>
      </c>
      <c r="G69" s="69" t="s">
        <v>414</v>
      </c>
      <c r="H69" s="67">
        <v>23900</v>
      </c>
      <c r="I69" s="95"/>
      <c r="J69" s="133"/>
    </row>
    <row r="70" spans="1:10" ht="30" customHeight="1" x14ac:dyDescent="0.3">
      <c r="A70" s="131" t="s">
        <v>613</v>
      </c>
      <c r="B70" s="132"/>
      <c r="C70" s="61" t="s">
        <v>626</v>
      </c>
      <c r="D70" s="62">
        <v>700000</v>
      </c>
      <c r="E70" s="63" t="s">
        <v>596</v>
      </c>
      <c r="F70" s="63" t="s">
        <v>383</v>
      </c>
      <c r="G70" s="69" t="s">
        <v>597</v>
      </c>
      <c r="H70" s="67">
        <v>19900</v>
      </c>
      <c r="I70" s="95"/>
      <c r="J70" s="133"/>
    </row>
    <row r="71" spans="1:10" ht="30" customHeight="1" x14ac:dyDescent="0.3">
      <c r="A71" s="131" t="s">
        <v>613</v>
      </c>
      <c r="B71" s="132"/>
      <c r="C71" s="61" t="s">
        <v>627</v>
      </c>
      <c r="D71" s="62">
        <v>700000</v>
      </c>
      <c r="E71" s="63" t="s">
        <v>596</v>
      </c>
      <c r="F71" s="63" t="s">
        <v>383</v>
      </c>
      <c r="G71" s="64" t="s">
        <v>601</v>
      </c>
      <c r="H71" s="67">
        <v>17900</v>
      </c>
      <c r="I71" s="95"/>
      <c r="J71" s="119"/>
    </row>
    <row r="72" spans="1:10" ht="30" customHeight="1" x14ac:dyDescent="0.3">
      <c r="A72" s="131" t="s">
        <v>613</v>
      </c>
      <c r="B72" s="132"/>
      <c r="C72" s="61" t="s">
        <v>627</v>
      </c>
      <c r="D72" s="62">
        <v>700000</v>
      </c>
      <c r="E72" s="63" t="s">
        <v>596</v>
      </c>
      <c r="F72" s="63" t="s">
        <v>383</v>
      </c>
      <c r="G72" s="64" t="s">
        <v>598</v>
      </c>
      <c r="H72" s="67">
        <v>18900</v>
      </c>
      <c r="I72" s="95"/>
      <c r="J72" s="119"/>
    </row>
    <row r="73" spans="1:10" ht="30" customHeight="1" x14ac:dyDescent="0.3">
      <c r="A73" s="131" t="s">
        <v>613</v>
      </c>
      <c r="B73" s="132"/>
      <c r="C73" s="61" t="s">
        <v>626</v>
      </c>
      <c r="D73" s="62">
        <v>700000</v>
      </c>
      <c r="E73" s="63" t="s">
        <v>398</v>
      </c>
      <c r="F73" s="63" t="s">
        <v>602</v>
      </c>
      <c r="G73" s="69" t="s">
        <v>628</v>
      </c>
      <c r="H73" s="67">
        <v>23900</v>
      </c>
      <c r="I73" s="95"/>
      <c r="J73" s="119"/>
    </row>
    <row r="74" spans="1:10" ht="30" customHeight="1" x14ac:dyDescent="0.3">
      <c r="A74" s="131" t="s">
        <v>613</v>
      </c>
      <c r="B74" s="132"/>
      <c r="C74" s="61" t="s">
        <v>627</v>
      </c>
      <c r="D74" s="62">
        <v>700000</v>
      </c>
      <c r="E74" s="63" t="s">
        <v>398</v>
      </c>
      <c r="F74" s="63" t="s">
        <v>602</v>
      </c>
      <c r="G74" s="69" t="s">
        <v>629</v>
      </c>
      <c r="H74" s="67">
        <v>21900</v>
      </c>
      <c r="I74" s="95"/>
      <c r="J74" s="119"/>
    </row>
    <row r="75" spans="1:10" ht="30" customHeight="1" x14ac:dyDescent="0.3">
      <c r="A75" s="131" t="s">
        <v>613</v>
      </c>
      <c r="B75" s="132"/>
      <c r="C75" s="61" t="s">
        <v>627</v>
      </c>
      <c r="D75" s="62">
        <v>700000</v>
      </c>
      <c r="E75" s="63" t="s">
        <v>398</v>
      </c>
      <c r="F75" s="63" t="s">
        <v>602</v>
      </c>
      <c r="G75" s="69" t="s">
        <v>630</v>
      </c>
      <c r="H75" s="67">
        <v>22900</v>
      </c>
      <c r="I75" s="95"/>
      <c r="J75" s="133"/>
    </row>
    <row r="76" spans="1:10" ht="30" customHeight="1" x14ac:dyDescent="0.3">
      <c r="A76" s="131" t="s">
        <v>613</v>
      </c>
      <c r="B76" s="132"/>
      <c r="C76" s="61" t="s">
        <v>627</v>
      </c>
      <c r="D76" s="62">
        <v>700000</v>
      </c>
      <c r="E76" s="63" t="s">
        <v>596</v>
      </c>
      <c r="F76" s="63" t="s">
        <v>602</v>
      </c>
      <c r="G76" s="69" t="s">
        <v>631</v>
      </c>
      <c r="H76" s="67">
        <v>18900</v>
      </c>
      <c r="I76" s="95"/>
      <c r="J76" s="133"/>
    </row>
    <row r="77" spans="1:10" ht="30" customHeight="1" x14ac:dyDescent="0.3">
      <c r="A77" s="131" t="s">
        <v>613</v>
      </c>
      <c r="B77" s="132"/>
      <c r="C77" s="61" t="s">
        <v>627</v>
      </c>
      <c r="D77" s="62">
        <v>700000</v>
      </c>
      <c r="E77" s="63" t="s">
        <v>596</v>
      </c>
      <c r="F77" s="63" t="s">
        <v>602</v>
      </c>
      <c r="G77" s="69" t="s">
        <v>632</v>
      </c>
      <c r="H77" s="67">
        <v>16900</v>
      </c>
      <c r="I77" s="95"/>
      <c r="J77" s="133"/>
    </row>
    <row r="78" spans="1:10" ht="30" customHeight="1" x14ac:dyDescent="0.3">
      <c r="A78" s="131" t="s">
        <v>613</v>
      </c>
      <c r="B78" s="132"/>
      <c r="C78" s="61" t="s">
        <v>627</v>
      </c>
      <c r="D78" s="62">
        <v>700000</v>
      </c>
      <c r="E78" s="63" t="s">
        <v>596</v>
      </c>
      <c r="F78" s="63" t="s">
        <v>602</v>
      </c>
      <c r="G78" s="69" t="s">
        <v>633</v>
      </c>
      <c r="H78" s="67">
        <v>17900</v>
      </c>
      <c r="I78" s="95"/>
      <c r="J78" s="119"/>
    </row>
    <row r="79" spans="1:10" ht="30" customHeight="1" x14ac:dyDescent="0.3">
      <c r="A79" s="131" t="s">
        <v>593</v>
      </c>
      <c r="B79" s="134" t="s">
        <v>634</v>
      </c>
      <c r="C79" s="61" t="s">
        <v>635</v>
      </c>
      <c r="D79" s="62">
        <v>850000</v>
      </c>
      <c r="E79" s="63" t="s">
        <v>380</v>
      </c>
      <c r="F79" s="63" t="s">
        <v>383</v>
      </c>
      <c r="G79" s="64" t="s">
        <v>412</v>
      </c>
      <c r="H79" s="118">
        <v>26900</v>
      </c>
      <c r="I79" s="61"/>
      <c r="J79" s="119"/>
    </row>
    <row r="80" spans="1:10" ht="30" customHeight="1" x14ac:dyDescent="0.3">
      <c r="A80" s="131" t="s">
        <v>593</v>
      </c>
      <c r="B80" s="134"/>
      <c r="C80" s="61" t="s">
        <v>635</v>
      </c>
      <c r="D80" s="62">
        <v>850000</v>
      </c>
      <c r="E80" s="63" t="s">
        <v>380</v>
      </c>
      <c r="F80" s="63" t="s">
        <v>383</v>
      </c>
      <c r="G80" s="64" t="s">
        <v>413</v>
      </c>
      <c r="H80" s="118">
        <v>24900</v>
      </c>
      <c r="I80" s="61"/>
      <c r="J80" s="119"/>
    </row>
    <row r="81" spans="1:10" ht="30" customHeight="1" x14ac:dyDescent="0.3">
      <c r="A81" s="131" t="s">
        <v>593</v>
      </c>
      <c r="B81" s="134"/>
      <c r="C81" s="61" t="s">
        <v>635</v>
      </c>
      <c r="D81" s="62">
        <v>850000</v>
      </c>
      <c r="E81" s="63" t="s">
        <v>380</v>
      </c>
      <c r="F81" s="63" t="s">
        <v>383</v>
      </c>
      <c r="G81" s="64" t="s">
        <v>414</v>
      </c>
      <c r="H81" s="118">
        <v>25900</v>
      </c>
      <c r="I81" s="61"/>
      <c r="J81" s="119"/>
    </row>
    <row r="82" spans="1:10" ht="30" customHeight="1" x14ac:dyDescent="0.3">
      <c r="A82" s="131" t="s">
        <v>593</v>
      </c>
      <c r="B82" s="134"/>
      <c r="C82" s="61" t="s">
        <v>635</v>
      </c>
      <c r="D82" s="62">
        <v>850000</v>
      </c>
      <c r="E82" s="63" t="s">
        <v>596</v>
      </c>
      <c r="F82" s="63" t="s">
        <v>383</v>
      </c>
      <c r="G82" s="64" t="s">
        <v>597</v>
      </c>
      <c r="H82" s="123">
        <v>23900</v>
      </c>
      <c r="I82" s="61"/>
      <c r="J82" s="119"/>
    </row>
    <row r="83" spans="1:10" ht="30" customHeight="1" x14ac:dyDescent="0.3">
      <c r="A83" s="131" t="s">
        <v>593</v>
      </c>
      <c r="B83" s="134"/>
      <c r="C83" s="61" t="s">
        <v>635</v>
      </c>
      <c r="D83" s="62">
        <v>850000</v>
      </c>
      <c r="E83" s="63" t="s">
        <v>596</v>
      </c>
      <c r="F83" s="63" t="s">
        <v>383</v>
      </c>
      <c r="G83" s="64" t="s">
        <v>601</v>
      </c>
      <c r="H83" s="118">
        <v>21900</v>
      </c>
      <c r="I83" s="61"/>
      <c r="J83" s="119"/>
    </row>
    <row r="84" spans="1:10" ht="30" customHeight="1" thickBot="1" x14ac:dyDescent="0.35">
      <c r="A84" s="131" t="s">
        <v>593</v>
      </c>
      <c r="B84" s="135"/>
      <c r="C84" s="61" t="s">
        <v>635</v>
      </c>
      <c r="D84" s="62">
        <v>850000</v>
      </c>
      <c r="E84" s="63" t="s">
        <v>596</v>
      </c>
      <c r="F84" s="63" t="s">
        <v>383</v>
      </c>
      <c r="G84" s="64" t="s">
        <v>598</v>
      </c>
      <c r="H84" s="118">
        <v>22900</v>
      </c>
      <c r="I84" s="61"/>
      <c r="J84" s="119"/>
    </row>
    <row r="85" spans="1:10" ht="39.950000000000003" customHeight="1" x14ac:dyDescent="0.3">
      <c r="A85" s="120" t="s">
        <v>636</v>
      </c>
      <c r="B85" s="136" t="s">
        <v>637</v>
      </c>
      <c r="C85" s="61" t="s">
        <v>635</v>
      </c>
      <c r="D85" s="62">
        <v>850000</v>
      </c>
      <c r="E85" s="63" t="s">
        <v>380</v>
      </c>
      <c r="F85" s="63" t="s">
        <v>383</v>
      </c>
      <c r="G85" s="64" t="s">
        <v>412</v>
      </c>
      <c r="H85" s="118">
        <v>24900</v>
      </c>
      <c r="I85" s="61"/>
      <c r="J85" s="119"/>
    </row>
    <row r="86" spans="1:10" ht="39.950000000000003" customHeight="1" x14ac:dyDescent="0.3">
      <c r="A86" s="120" t="s">
        <v>636</v>
      </c>
      <c r="B86" s="121"/>
      <c r="C86" s="61" t="s">
        <v>635</v>
      </c>
      <c r="D86" s="62">
        <v>850000</v>
      </c>
      <c r="E86" s="63" t="s">
        <v>380</v>
      </c>
      <c r="F86" s="63" t="s">
        <v>383</v>
      </c>
      <c r="G86" s="64" t="s">
        <v>413</v>
      </c>
      <c r="H86" s="118">
        <v>22900</v>
      </c>
      <c r="I86" s="61"/>
      <c r="J86" s="119"/>
    </row>
    <row r="87" spans="1:10" ht="39.950000000000003" customHeight="1" x14ac:dyDescent="0.3">
      <c r="A87" s="120" t="s">
        <v>636</v>
      </c>
      <c r="B87" s="122"/>
      <c r="C87" s="61" t="s">
        <v>635</v>
      </c>
      <c r="D87" s="62">
        <v>850000</v>
      </c>
      <c r="E87" s="63" t="s">
        <v>380</v>
      </c>
      <c r="F87" s="63" t="s">
        <v>383</v>
      </c>
      <c r="G87" s="64" t="s">
        <v>414</v>
      </c>
      <c r="H87" s="118">
        <v>23900</v>
      </c>
      <c r="I87" s="61"/>
      <c r="J87" s="119"/>
    </row>
    <row r="88" spans="1:10" ht="30" customHeight="1" thickBot="1" x14ac:dyDescent="0.35">
      <c r="A88" s="137" t="s">
        <v>636</v>
      </c>
      <c r="B88" s="138" t="s">
        <v>638</v>
      </c>
      <c r="C88" s="139" t="s">
        <v>639</v>
      </c>
      <c r="D88" s="140"/>
      <c r="E88" s="140"/>
      <c r="F88" s="140"/>
      <c r="G88" s="140"/>
      <c r="H88" s="140" t="s">
        <v>640</v>
      </c>
      <c r="I88" s="139"/>
      <c r="J88" s="119"/>
    </row>
    <row r="89" spans="1:10" ht="45" customHeight="1" x14ac:dyDescent="0.3">
      <c r="J89" s="119"/>
    </row>
    <row r="90" spans="1:10" ht="45" customHeight="1" x14ac:dyDescent="0.3">
      <c r="C90" s="29"/>
      <c r="E90" s="107"/>
      <c r="F90" s="107"/>
      <c r="J90" s="119"/>
    </row>
    <row r="91" spans="1:10" ht="45" customHeight="1" x14ac:dyDescent="0.3">
      <c r="C91" s="29"/>
      <c r="E91" s="107"/>
      <c r="F91" s="107"/>
      <c r="J91" s="119"/>
    </row>
    <row r="92" spans="1:10" ht="45" customHeight="1" x14ac:dyDescent="0.3">
      <c r="A92" s="27"/>
      <c r="B92" s="27"/>
      <c r="C92" s="29"/>
      <c r="E92" s="107"/>
      <c r="F92" s="107"/>
      <c r="J92" s="119"/>
    </row>
    <row r="93" spans="1:10" ht="45" customHeight="1" x14ac:dyDescent="0.3">
      <c r="A93" s="27"/>
      <c r="B93" s="27"/>
      <c r="C93" s="29"/>
      <c r="E93" s="107"/>
      <c r="F93" s="107"/>
      <c r="J93" s="119"/>
    </row>
    <row r="94" spans="1:10" ht="45" customHeight="1" x14ac:dyDescent="0.3">
      <c r="C94" s="29"/>
      <c r="E94" s="107"/>
      <c r="F94" s="107"/>
      <c r="J94" s="119"/>
    </row>
    <row r="95" spans="1:10" ht="45" customHeight="1" x14ac:dyDescent="0.3">
      <c r="C95" s="29"/>
      <c r="E95" s="107"/>
      <c r="F95" s="107"/>
      <c r="J95" s="119"/>
    </row>
    <row r="96" spans="1:10" ht="45" customHeight="1" x14ac:dyDescent="0.3">
      <c r="J96" s="119"/>
    </row>
    <row r="97" spans="10:10" ht="21.95" customHeight="1" x14ac:dyDescent="0.3">
      <c r="J97" s="119"/>
    </row>
    <row r="98" spans="10:10" ht="21.95" customHeight="1" x14ac:dyDescent="0.3">
      <c r="J98" s="119"/>
    </row>
    <row r="99" spans="10:10" ht="21.95" customHeight="1" x14ac:dyDescent="0.3">
      <c r="J99" s="119"/>
    </row>
    <row r="100" spans="10:10" ht="21.95" customHeight="1" x14ac:dyDescent="0.3">
      <c r="J100" s="119"/>
    </row>
    <row r="101" spans="10:10" ht="17.100000000000001" customHeight="1" x14ac:dyDescent="0.3">
      <c r="J101" s="119"/>
    </row>
    <row r="102" spans="10:10" ht="17.100000000000001" customHeight="1" x14ac:dyDescent="0.3">
      <c r="J102" s="119"/>
    </row>
    <row r="103" spans="10:10" ht="17.100000000000001" customHeight="1" x14ac:dyDescent="0.3">
      <c r="J103" s="119"/>
    </row>
    <row r="104" spans="10:10" ht="17.100000000000001" customHeight="1" x14ac:dyDescent="0.3">
      <c r="J104" s="119"/>
    </row>
    <row r="105" spans="10:10" ht="17.100000000000001" customHeight="1" x14ac:dyDescent="0.3">
      <c r="J105" s="119"/>
    </row>
    <row r="106" spans="10:10" ht="17.100000000000001" customHeight="1" x14ac:dyDescent="0.3">
      <c r="J106" s="119"/>
    </row>
    <row r="107" spans="10:10" ht="17.100000000000001" customHeight="1" x14ac:dyDescent="0.3">
      <c r="J107" s="119"/>
    </row>
    <row r="108" spans="10:10" ht="17.100000000000001" customHeight="1" x14ac:dyDescent="0.3">
      <c r="J108" s="119"/>
    </row>
    <row r="109" spans="10:10" ht="17.100000000000001" customHeight="1" x14ac:dyDescent="0.3">
      <c r="J109" s="119"/>
    </row>
    <row r="110" spans="10:10" ht="17.100000000000001" customHeight="1" x14ac:dyDescent="0.3">
      <c r="J110" s="119"/>
    </row>
    <row r="111" spans="10:10" ht="17.100000000000001" customHeight="1" x14ac:dyDescent="0.3">
      <c r="J111" s="119"/>
    </row>
    <row r="112" spans="10:10" ht="17.100000000000001" customHeight="1" x14ac:dyDescent="0.3">
      <c r="J112" s="119"/>
    </row>
    <row r="113" spans="10:10" ht="17.100000000000001" customHeight="1" x14ac:dyDescent="0.3">
      <c r="J113" s="119"/>
    </row>
    <row r="114" spans="10:10" ht="17.100000000000001" customHeight="1" x14ac:dyDescent="0.3">
      <c r="J114" s="119"/>
    </row>
    <row r="115" spans="10:10" ht="17.100000000000001" customHeight="1" x14ac:dyDescent="0.3">
      <c r="J115" s="119"/>
    </row>
    <row r="116" spans="10:10" ht="17.100000000000001" customHeight="1" x14ac:dyDescent="0.3">
      <c r="J116" s="119"/>
    </row>
    <row r="117" spans="10:10" ht="17.100000000000001" customHeight="1" x14ac:dyDescent="0.3">
      <c r="J117" s="119"/>
    </row>
    <row r="118" spans="10:10" ht="17.100000000000001" customHeight="1" x14ac:dyDescent="0.3">
      <c r="J118" s="119"/>
    </row>
    <row r="119" spans="10:10" ht="17.100000000000001" customHeight="1" x14ac:dyDescent="0.3">
      <c r="J119" s="119"/>
    </row>
    <row r="120" spans="10:10" ht="17.100000000000001" customHeight="1" x14ac:dyDescent="0.3">
      <c r="J120" s="119"/>
    </row>
    <row r="121" spans="10:10" ht="17.100000000000001" customHeight="1" x14ac:dyDescent="0.3">
      <c r="J121" s="119"/>
    </row>
    <row r="122" spans="10:10" ht="17.100000000000001" customHeight="1" x14ac:dyDescent="0.3">
      <c r="J122" s="119"/>
    </row>
    <row r="123" spans="10:10" ht="17.100000000000001" customHeight="1" x14ac:dyDescent="0.3">
      <c r="J123" s="119"/>
    </row>
    <row r="124" spans="10:10" ht="17.100000000000001" customHeight="1" x14ac:dyDescent="0.3">
      <c r="J124" s="119"/>
    </row>
    <row r="125" spans="10:10" ht="17.100000000000001" customHeight="1" x14ac:dyDescent="0.3">
      <c r="J125" s="119"/>
    </row>
    <row r="126" spans="10:10" ht="17.100000000000001" customHeight="1" x14ac:dyDescent="0.3">
      <c r="J126" s="119"/>
    </row>
    <row r="127" spans="10:10" ht="17.100000000000001" customHeight="1" x14ac:dyDescent="0.3">
      <c r="J127" s="119"/>
    </row>
    <row r="128" spans="10:10" ht="17.100000000000001" customHeight="1" x14ac:dyDescent="0.3">
      <c r="J128" s="119"/>
    </row>
    <row r="129" spans="10:10" ht="17.100000000000001" customHeight="1" x14ac:dyDescent="0.3">
      <c r="J129" s="119"/>
    </row>
    <row r="130" spans="10:10" ht="17.100000000000001" customHeight="1" x14ac:dyDescent="0.3">
      <c r="J130" s="119"/>
    </row>
    <row r="131" spans="10:10" ht="17.100000000000001" customHeight="1" x14ac:dyDescent="0.3">
      <c r="J131" s="119"/>
    </row>
    <row r="132" spans="10:10" ht="17.100000000000001" customHeight="1" x14ac:dyDescent="0.3">
      <c r="J132" s="119"/>
    </row>
    <row r="133" spans="10:10" ht="17.100000000000001" customHeight="1" x14ac:dyDescent="0.3">
      <c r="J133" s="119"/>
    </row>
    <row r="134" spans="10:10" ht="17.100000000000001" customHeight="1" x14ac:dyDescent="0.3">
      <c r="J134" s="119"/>
    </row>
    <row r="135" spans="10:10" ht="17.100000000000001" customHeight="1" x14ac:dyDescent="0.3">
      <c r="J135" s="119"/>
    </row>
    <row r="136" spans="10:10" ht="17.100000000000001" customHeight="1" x14ac:dyDescent="0.3">
      <c r="J136" s="119"/>
    </row>
    <row r="137" spans="10:10" ht="17.100000000000001" customHeight="1" x14ac:dyDescent="0.3">
      <c r="J137" s="119"/>
    </row>
    <row r="138" spans="10:10" ht="17.100000000000001" customHeight="1" x14ac:dyDescent="0.3">
      <c r="J138" s="119"/>
    </row>
    <row r="139" spans="10:10" ht="17.100000000000001" customHeight="1" x14ac:dyDescent="0.3">
      <c r="J139" s="119"/>
    </row>
    <row r="140" spans="10:10" ht="17.100000000000001" customHeight="1" x14ac:dyDescent="0.3">
      <c r="J140" s="119"/>
    </row>
    <row r="141" spans="10:10" ht="17.100000000000001" customHeight="1" x14ac:dyDescent="0.3">
      <c r="J141" s="119"/>
    </row>
    <row r="142" spans="10:10" ht="17.100000000000001" customHeight="1" x14ac:dyDescent="0.3">
      <c r="J142" s="119"/>
    </row>
    <row r="143" spans="10:10" ht="17.100000000000001" customHeight="1" x14ac:dyDescent="0.3">
      <c r="J143" s="119"/>
    </row>
    <row r="144" spans="10:10" ht="17.100000000000001" customHeight="1" x14ac:dyDescent="0.3">
      <c r="J144" s="119"/>
    </row>
    <row r="145" spans="10:10" ht="17.100000000000001" customHeight="1" x14ac:dyDescent="0.3">
      <c r="J145" s="119"/>
    </row>
    <row r="146" spans="10:10" ht="17.100000000000001" customHeight="1" x14ac:dyDescent="0.3">
      <c r="J146" s="119"/>
    </row>
    <row r="147" spans="10:10" ht="17.100000000000001" customHeight="1" x14ac:dyDescent="0.3">
      <c r="J147" s="119"/>
    </row>
    <row r="148" spans="10:10" ht="17.100000000000001" customHeight="1" x14ac:dyDescent="0.3">
      <c r="J148" s="119"/>
    </row>
    <row r="149" spans="10:10" ht="17.100000000000001" customHeight="1" x14ac:dyDescent="0.3">
      <c r="J149" s="119"/>
    </row>
    <row r="150" spans="10:10" ht="17.100000000000001" customHeight="1" x14ac:dyDescent="0.3">
      <c r="J150" s="119"/>
    </row>
    <row r="151" spans="10:10" ht="17.100000000000001" customHeight="1" x14ac:dyDescent="0.3">
      <c r="J151" s="119"/>
    </row>
    <row r="152" spans="10:10" ht="17.100000000000001" customHeight="1" x14ac:dyDescent="0.3">
      <c r="J152" s="119"/>
    </row>
    <row r="153" spans="10:10" ht="17.100000000000001" customHeight="1" x14ac:dyDescent="0.3">
      <c r="J153" s="119"/>
    </row>
    <row r="154" spans="10:10" ht="17.100000000000001" customHeight="1" x14ac:dyDescent="0.3">
      <c r="J154" s="119"/>
    </row>
    <row r="155" spans="10:10" ht="17.100000000000001" customHeight="1" x14ac:dyDescent="0.3">
      <c r="J155" s="119"/>
    </row>
    <row r="156" spans="10:10" ht="17.100000000000001" customHeight="1" x14ac:dyDescent="0.3">
      <c r="J156" s="119"/>
    </row>
    <row r="157" spans="10:10" ht="17.100000000000001" customHeight="1" x14ac:dyDescent="0.3">
      <c r="J157" s="119"/>
    </row>
    <row r="158" spans="10:10" ht="17.100000000000001" customHeight="1" x14ac:dyDescent="0.3">
      <c r="J158" s="119"/>
    </row>
    <row r="159" spans="10:10" ht="17.100000000000001" customHeight="1" x14ac:dyDescent="0.3">
      <c r="J159" s="119"/>
    </row>
    <row r="160" spans="10:10" ht="17.100000000000001" customHeight="1" x14ac:dyDescent="0.3">
      <c r="J160" s="119"/>
    </row>
    <row r="161" spans="10:10" ht="17.100000000000001" customHeight="1" x14ac:dyDescent="0.3">
      <c r="J161" s="119"/>
    </row>
    <row r="162" spans="10:10" ht="17.100000000000001" customHeight="1" x14ac:dyDescent="0.3">
      <c r="J162" s="119"/>
    </row>
    <row r="163" spans="10:10" ht="17.100000000000001" customHeight="1" x14ac:dyDescent="0.3">
      <c r="J163" s="119"/>
    </row>
    <row r="164" spans="10:10" ht="17.100000000000001" customHeight="1" x14ac:dyDescent="0.3">
      <c r="J164" s="119"/>
    </row>
    <row r="165" spans="10:10" ht="17.100000000000001" customHeight="1" x14ac:dyDescent="0.3">
      <c r="J165" s="119"/>
    </row>
    <row r="166" spans="10:10" ht="17.100000000000001" customHeight="1" x14ac:dyDescent="0.3">
      <c r="J166" s="119"/>
    </row>
    <row r="167" spans="10:10" ht="17.100000000000001" customHeight="1" x14ac:dyDescent="0.3">
      <c r="J167" s="119"/>
    </row>
    <row r="168" spans="10:10" ht="17.100000000000001" customHeight="1" x14ac:dyDescent="0.3">
      <c r="J168" s="119"/>
    </row>
    <row r="169" spans="10:10" ht="17.100000000000001" customHeight="1" x14ac:dyDescent="0.3">
      <c r="J169" s="119"/>
    </row>
    <row r="170" spans="10:10" ht="17.100000000000001" customHeight="1" x14ac:dyDescent="0.3">
      <c r="J170" s="119"/>
    </row>
    <row r="171" spans="10:10" ht="17.100000000000001" customHeight="1" x14ac:dyDescent="0.3">
      <c r="J171" s="119"/>
    </row>
    <row r="172" spans="10:10" ht="17.100000000000001" customHeight="1" x14ac:dyDescent="0.3">
      <c r="J172" s="119"/>
    </row>
    <row r="173" spans="10:10" ht="17.100000000000001" customHeight="1" x14ac:dyDescent="0.3">
      <c r="J173" s="119"/>
    </row>
    <row r="174" spans="10:10" ht="17.100000000000001" customHeight="1" x14ac:dyDescent="0.3">
      <c r="J174" s="119"/>
    </row>
    <row r="175" spans="10:10" ht="17.100000000000001" customHeight="1" x14ac:dyDescent="0.3">
      <c r="J175" s="119"/>
    </row>
    <row r="176" spans="10:10" ht="17.100000000000001" customHeight="1" x14ac:dyDescent="0.3">
      <c r="J176" s="119"/>
    </row>
    <row r="177" spans="10:10" ht="17.100000000000001" customHeight="1" x14ac:dyDescent="0.3">
      <c r="J177" s="119"/>
    </row>
    <row r="178" spans="10:10" ht="17.100000000000001" customHeight="1" x14ac:dyDescent="0.3">
      <c r="J178" s="119"/>
    </row>
    <row r="179" spans="10:10" ht="17.100000000000001" customHeight="1" x14ac:dyDescent="0.3">
      <c r="J179" s="119"/>
    </row>
    <row r="180" spans="10:10" ht="17.100000000000001" customHeight="1" x14ac:dyDescent="0.3">
      <c r="J180" s="119"/>
    </row>
    <row r="181" spans="10:10" ht="17.100000000000001" customHeight="1" x14ac:dyDescent="0.3">
      <c r="J181" s="119"/>
    </row>
    <row r="182" spans="10:10" ht="17.100000000000001" customHeight="1" x14ac:dyDescent="0.3">
      <c r="J182" s="119"/>
    </row>
    <row r="183" spans="10:10" ht="17.100000000000001" customHeight="1" x14ac:dyDescent="0.3">
      <c r="J183" s="119"/>
    </row>
    <row r="184" spans="10:10" ht="17.100000000000001" customHeight="1" x14ac:dyDescent="0.3">
      <c r="J184" s="119"/>
    </row>
    <row r="185" spans="10:10" ht="17.100000000000001" customHeight="1" x14ac:dyDescent="0.3">
      <c r="J185" s="119"/>
    </row>
    <row r="186" spans="10:10" ht="17.100000000000001" customHeight="1" x14ac:dyDescent="0.3">
      <c r="J186" s="119"/>
    </row>
    <row r="187" spans="10:10" ht="17.100000000000001" customHeight="1" x14ac:dyDescent="0.3">
      <c r="J187" s="119"/>
    </row>
    <row r="188" spans="10:10" ht="17.100000000000001" customHeight="1" x14ac:dyDescent="0.3">
      <c r="J188" s="119"/>
    </row>
    <row r="189" spans="10:10" ht="17.100000000000001" customHeight="1" x14ac:dyDescent="0.3">
      <c r="J189" s="119"/>
    </row>
    <row r="190" spans="10:10" ht="17.100000000000001" customHeight="1" x14ac:dyDescent="0.3">
      <c r="J190" s="119"/>
    </row>
    <row r="191" spans="10:10" ht="17.100000000000001" customHeight="1" x14ac:dyDescent="0.3">
      <c r="J191" s="119"/>
    </row>
    <row r="192" spans="10:10" ht="17.100000000000001" customHeight="1" x14ac:dyDescent="0.3">
      <c r="J192" s="119"/>
    </row>
    <row r="193" spans="10:10" ht="17.100000000000001" customHeight="1" x14ac:dyDescent="0.3">
      <c r="J193" s="119"/>
    </row>
    <row r="194" spans="10:10" ht="17.100000000000001" customHeight="1" x14ac:dyDescent="0.3">
      <c r="J194" s="119"/>
    </row>
    <row r="195" spans="10:10" ht="17.100000000000001" customHeight="1" x14ac:dyDescent="0.3">
      <c r="J195" s="119"/>
    </row>
    <row r="196" spans="10:10" ht="17.100000000000001" customHeight="1" x14ac:dyDescent="0.3">
      <c r="J196" s="119"/>
    </row>
    <row r="197" spans="10:10" ht="17.100000000000001" customHeight="1" x14ac:dyDescent="0.3">
      <c r="J197" s="119"/>
    </row>
    <row r="198" spans="10:10" ht="17.100000000000001" customHeight="1" x14ac:dyDescent="0.3">
      <c r="J198" s="119"/>
    </row>
    <row r="199" spans="10:10" ht="17.100000000000001" customHeight="1" x14ac:dyDescent="0.3">
      <c r="J199" s="119"/>
    </row>
    <row r="200" spans="10:10" ht="17.100000000000001" customHeight="1" x14ac:dyDescent="0.3">
      <c r="J200" s="119"/>
    </row>
    <row r="201" spans="10:10" ht="17.100000000000001" customHeight="1" x14ac:dyDescent="0.3">
      <c r="J201" s="119"/>
    </row>
    <row r="202" spans="10:10" ht="17.100000000000001" customHeight="1" x14ac:dyDescent="0.3">
      <c r="J202" s="119"/>
    </row>
    <row r="203" spans="10:10" ht="17.100000000000001" customHeight="1" x14ac:dyDescent="0.3">
      <c r="J203" s="119"/>
    </row>
    <row r="204" spans="10:10" ht="17.100000000000001" customHeight="1" x14ac:dyDescent="0.3">
      <c r="J204" s="119"/>
    </row>
    <row r="205" spans="10:10" ht="17.100000000000001" customHeight="1" x14ac:dyDescent="0.3">
      <c r="J205" s="119"/>
    </row>
    <row r="206" spans="10:10" ht="17.100000000000001" customHeight="1" x14ac:dyDescent="0.3">
      <c r="J206" s="119"/>
    </row>
    <row r="207" spans="10:10" ht="17.100000000000001" customHeight="1" x14ac:dyDescent="0.3">
      <c r="J207" s="119"/>
    </row>
    <row r="208" spans="10:10" ht="17.100000000000001" customHeight="1" x14ac:dyDescent="0.3">
      <c r="J208" s="119"/>
    </row>
    <row r="209" spans="10:10" ht="17.100000000000001" customHeight="1" x14ac:dyDescent="0.3">
      <c r="J209" s="119"/>
    </row>
    <row r="210" spans="10:10" ht="17.100000000000001" customHeight="1" x14ac:dyDescent="0.3">
      <c r="J210" s="119"/>
    </row>
    <row r="211" spans="10:10" ht="17.100000000000001" customHeight="1" x14ac:dyDescent="0.3">
      <c r="J211" s="119"/>
    </row>
    <row r="212" spans="10:10" ht="17.100000000000001" customHeight="1" x14ac:dyDescent="0.3">
      <c r="J212" s="119"/>
    </row>
    <row r="213" spans="10:10" ht="17.100000000000001" customHeight="1" x14ac:dyDescent="0.3">
      <c r="J213" s="119"/>
    </row>
    <row r="214" spans="10:10" ht="17.100000000000001" customHeight="1" x14ac:dyDescent="0.3">
      <c r="J214" s="119"/>
    </row>
    <row r="215" spans="10:10" ht="17.100000000000001" customHeight="1" x14ac:dyDescent="0.3">
      <c r="J215" s="119"/>
    </row>
    <row r="216" spans="10:10" ht="17.100000000000001" customHeight="1" x14ac:dyDescent="0.3">
      <c r="J216" s="119"/>
    </row>
    <row r="217" spans="10:10" ht="17.100000000000001" customHeight="1" x14ac:dyDescent="0.3">
      <c r="J217" s="119"/>
    </row>
    <row r="218" spans="10:10" ht="17.100000000000001" customHeight="1" x14ac:dyDescent="0.3">
      <c r="J218" s="119"/>
    </row>
    <row r="219" spans="10:10" ht="17.100000000000001" customHeight="1" x14ac:dyDescent="0.3">
      <c r="J219" s="119"/>
    </row>
    <row r="220" spans="10:10" ht="17.100000000000001" customHeight="1" x14ac:dyDescent="0.3">
      <c r="J220" s="119"/>
    </row>
    <row r="221" spans="10:10" ht="17.100000000000001" customHeight="1" x14ac:dyDescent="0.3">
      <c r="J221" s="119"/>
    </row>
    <row r="222" spans="10:10" ht="17.100000000000001" customHeight="1" x14ac:dyDescent="0.3">
      <c r="J222" s="119"/>
    </row>
    <row r="223" spans="10:10" ht="17.100000000000001" customHeight="1" x14ac:dyDescent="0.3">
      <c r="J223" s="119"/>
    </row>
    <row r="224" spans="10:10" ht="17.100000000000001" customHeight="1" x14ac:dyDescent="0.3">
      <c r="J224" s="119"/>
    </row>
    <row r="225" spans="10:10" ht="17.100000000000001" customHeight="1" x14ac:dyDescent="0.3">
      <c r="J225" s="119"/>
    </row>
    <row r="226" spans="10:10" ht="17.100000000000001" customHeight="1" x14ac:dyDescent="0.3">
      <c r="J226" s="119"/>
    </row>
    <row r="227" spans="10:10" ht="17.100000000000001" customHeight="1" x14ac:dyDescent="0.3">
      <c r="J227" s="119"/>
    </row>
    <row r="228" spans="10:10" ht="17.100000000000001" customHeight="1" x14ac:dyDescent="0.3">
      <c r="J228" s="119"/>
    </row>
    <row r="229" spans="10:10" ht="17.100000000000001" customHeight="1" x14ac:dyDescent="0.3">
      <c r="J229" s="119"/>
    </row>
    <row r="230" spans="10:10" ht="17.100000000000001" customHeight="1" x14ac:dyDescent="0.3">
      <c r="J230" s="119"/>
    </row>
    <row r="231" spans="10:10" ht="17.100000000000001" customHeight="1" x14ac:dyDescent="0.3">
      <c r="J231" s="119"/>
    </row>
    <row r="232" spans="10:10" ht="17.100000000000001" customHeight="1" x14ac:dyDescent="0.3">
      <c r="J232" s="119"/>
    </row>
    <row r="233" spans="10:10" ht="17.100000000000001" customHeight="1" x14ac:dyDescent="0.3">
      <c r="J233" s="119"/>
    </row>
    <row r="234" spans="10:10" ht="17.100000000000001" customHeight="1" x14ac:dyDescent="0.3">
      <c r="J234" s="119"/>
    </row>
    <row r="235" spans="10:10" ht="17.100000000000001" customHeight="1" x14ac:dyDescent="0.3">
      <c r="J235" s="119"/>
    </row>
    <row r="236" spans="10:10" ht="17.100000000000001" customHeight="1" x14ac:dyDescent="0.3">
      <c r="J236" s="119"/>
    </row>
    <row r="237" spans="10:10" ht="17.100000000000001" customHeight="1" x14ac:dyDescent="0.3">
      <c r="J237" s="119"/>
    </row>
    <row r="238" spans="10:10" ht="17.100000000000001" customHeight="1" x14ac:dyDescent="0.3">
      <c r="J238" s="119"/>
    </row>
    <row r="239" spans="10:10" ht="17.100000000000001" customHeight="1" x14ac:dyDescent="0.3">
      <c r="J239" s="119"/>
    </row>
    <row r="240" spans="10:10" ht="17.100000000000001" customHeight="1" x14ac:dyDescent="0.3">
      <c r="J240" s="119"/>
    </row>
    <row r="241" spans="10:10" ht="17.100000000000001" customHeight="1" x14ac:dyDescent="0.3">
      <c r="J241" s="119"/>
    </row>
    <row r="242" spans="10:10" ht="17.100000000000001" customHeight="1" x14ac:dyDescent="0.3">
      <c r="J242" s="119"/>
    </row>
    <row r="243" spans="10:10" ht="17.100000000000001" customHeight="1" x14ac:dyDescent="0.3">
      <c r="J243" s="119"/>
    </row>
    <row r="244" spans="10:10" ht="17.100000000000001" customHeight="1" x14ac:dyDescent="0.3">
      <c r="J244" s="119"/>
    </row>
    <row r="245" spans="10:10" ht="17.100000000000001" customHeight="1" x14ac:dyDescent="0.3">
      <c r="J245" s="119"/>
    </row>
    <row r="246" spans="10:10" ht="17.100000000000001" customHeight="1" x14ac:dyDescent="0.3">
      <c r="J246" s="119"/>
    </row>
    <row r="247" spans="10:10" ht="17.100000000000001" customHeight="1" x14ac:dyDescent="0.3">
      <c r="J247" s="119"/>
    </row>
    <row r="248" spans="10:10" ht="17.100000000000001" customHeight="1" x14ac:dyDescent="0.3">
      <c r="J248" s="119"/>
    </row>
    <row r="249" spans="10:10" ht="17.100000000000001" customHeight="1" x14ac:dyDescent="0.3">
      <c r="J249" s="119"/>
    </row>
    <row r="250" spans="10:10" ht="17.100000000000001" customHeight="1" x14ac:dyDescent="0.3">
      <c r="J250" s="119"/>
    </row>
    <row r="251" spans="10:10" ht="17.100000000000001" customHeight="1" x14ac:dyDescent="0.3">
      <c r="J251" s="119"/>
    </row>
    <row r="252" spans="10:10" ht="17.100000000000001" customHeight="1" x14ac:dyDescent="0.3">
      <c r="J252" s="119"/>
    </row>
    <row r="253" spans="10:10" ht="17.100000000000001" customHeight="1" x14ac:dyDescent="0.3">
      <c r="J253" s="119"/>
    </row>
    <row r="254" spans="10:10" ht="17.100000000000001" customHeight="1" x14ac:dyDescent="0.3">
      <c r="J254" s="119"/>
    </row>
    <row r="255" spans="10:10" ht="17.100000000000001" customHeight="1" x14ac:dyDescent="0.3">
      <c r="J255" s="119"/>
    </row>
    <row r="256" spans="10:10" ht="17.100000000000001" customHeight="1" x14ac:dyDescent="0.3">
      <c r="J256" s="119"/>
    </row>
    <row r="257" spans="10:10" ht="17.100000000000001" customHeight="1" x14ac:dyDescent="0.3">
      <c r="J257" s="119"/>
    </row>
    <row r="258" spans="10:10" ht="17.100000000000001" customHeight="1" x14ac:dyDescent="0.3">
      <c r="J258" s="119"/>
    </row>
    <row r="259" spans="10:10" ht="17.100000000000001" customHeight="1" x14ac:dyDescent="0.3">
      <c r="J259" s="119"/>
    </row>
    <row r="260" spans="10:10" ht="17.100000000000001" customHeight="1" x14ac:dyDescent="0.3">
      <c r="J260" s="119"/>
    </row>
    <row r="261" spans="10:10" ht="17.100000000000001" customHeight="1" x14ac:dyDescent="0.3">
      <c r="J261" s="119"/>
    </row>
    <row r="262" spans="10:10" ht="17.100000000000001" customHeight="1" x14ac:dyDescent="0.3">
      <c r="J262" s="119"/>
    </row>
    <row r="263" spans="10:10" ht="17.100000000000001" customHeight="1" x14ac:dyDescent="0.3">
      <c r="J263" s="119"/>
    </row>
    <row r="264" spans="10:10" ht="17.100000000000001" customHeight="1" x14ac:dyDescent="0.3">
      <c r="J264" s="119"/>
    </row>
    <row r="265" spans="10:10" ht="17.100000000000001" customHeight="1" x14ac:dyDescent="0.3">
      <c r="J265" s="119"/>
    </row>
    <row r="266" spans="10:10" ht="17.100000000000001" customHeight="1" x14ac:dyDescent="0.3">
      <c r="J266" s="119"/>
    </row>
    <row r="267" spans="10:10" ht="17.100000000000001" customHeight="1" x14ac:dyDescent="0.3">
      <c r="J267" s="119"/>
    </row>
    <row r="268" spans="10:10" ht="17.100000000000001" customHeight="1" x14ac:dyDescent="0.3">
      <c r="J268" s="119"/>
    </row>
    <row r="269" spans="10:10" ht="17.100000000000001" customHeight="1" x14ac:dyDescent="0.3">
      <c r="J269" s="119"/>
    </row>
    <row r="270" spans="10:10" ht="17.100000000000001" customHeight="1" x14ac:dyDescent="0.3">
      <c r="J270" s="119"/>
    </row>
    <row r="271" spans="10:10" ht="17.100000000000001" customHeight="1" x14ac:dyDescent="0.3">
      <c r="J271" s="119"/>
    </row>
    <row r="272" spans="10:10" ht="17.100000000000001" customHeight="1" x14ac:dyDescent="0.3">
      <c r="J272" s="119"/>
    </row>
    <row r="273" spans="10:10" ht="17.100000000000001" customHeight="1" x14ac:dyDescent="0.3">
      <c r="J273" s="119"/>
    </row>
    <row r="274" spans="10:10" ht="17.100000000000001" customHeight="1" x14ac:dyDescent="0.3">
      <c r="J274" s="119"/>
    </row>
    <row r="275" spans="10:10" ht="17.100000000000001" customHeight="1" x14ac:dyDescent="0.3">
      <c r="J275" s="119"/>
    </row>
    <row r="276" spans="10:10" ht="17.100000000000001" customHeight="1" x14ac:dyDescent="0.3">
      <c r="J276" s="119"/>
    </row>
    <row r="277" spans="10:10" ht="17.100000000000001" customHeight="1" x14ac:dyDescent="0.3">
      <c r="J277" s="119"/>
    </row>
    <row r="278" spans="10:10" ht="17.100000000000001" customHeight="1" x14ac:dyDescent="0.3">
      <c r="J278" s="119"/>
    </row>
    <row r="279" spans="10:10" ht="17.100000000000001" customHeight="1" x14ac:dyDescent="0.3">
      <c r="J279" s="119"/>
    </row>
    <row r="280" spans="10:10" ht="17.100000000000001" customHeight="1" x14ac:dyDescent="0.3">
      <c r="J280" s="119"/>
    </row>
    <row r="281" spans="10:10" ht="17.100000000000001" customHeight="1" x14ac:dyDescent="0.3">
      <c r="J281" s="119"/>
    </row>
    <row r="282" spans="10:10" ht="17.100000000000001" customHeight="1" x14ac:dyDescent="0.3">
      <c r="J282" s="119"/>
    </row>
    <row r="283" spans="10:10" ht="17.100000000000001" customHeight="1" x14ac:dyDescent="0.3">
      <c r="J283" s="119"/>
    </row>
    <row r="284" spans="10:10" ht="17.100000000000001" customHeight="1" x14ac:dyDescent="0.3">
      <c r="J284" s="119"/>
    </row>
    <row r="285" spans="10:10" ht="17.100000000000001" customHeight="1" x14ac:dyDescent="0.3">
      <c r="J285" s="119"/>
    </row>
    <row r="286" spans="10:10" ht="17.100000000000001" customHeight="1" x14ac:dyDescent="0.3">
      <c r="J286" s="119"/>
    </row>
    <row r="287" spans="10:10" ht="17.100000000000001" customHeight="1" x14ac:dyDescent="0.3">
      <c r="J287" s="119"/>
    </row>
    <row r="288" spans="10:10" ht="17.100000000000001" customHeight="1" x14ac:dyDescent="0.3">
      <c r="J288" s="119"/>
    </row>
    <row r="289" spans="10:10" ht="17.100000000000001" customHeight="1" x14ac:dyDescent="0.3">
      <c r="J289" s="119"/>
    </row>
    <row r="290" spans="10:10" ht="17.100000000000001" customHeight="1" x14ac:dyDescent="0.3">
      <c r="J290" s="119"/>
    </row>
    <row r="291" spans="10:10" ht="17.100000000000001" customHeight="1" x14ac:dyDescent="0.3">
      <c r="J291" s="119"/>
    </row>
    <row r="292" spans="10:10" ht="17.100000000000001" customHeight="1" x14ac:dyDescent="0.3">
      <c r="J292" s="119"/>
    </row>
    <row r="293" spans="10:10" ht="17.100000000000001" customHeight="1" x14ac:dyDescent="0.3">
      <c r="J293" s="119"/>
    </row>
    <row r="294" spans="10:10" ht="17.100000000000001" customHeight="1" x14ac:dyDescent="0.3">
      <c r="J294" s="119"/>
    </row>
    <row r="295" spans="10:10" ht="17.100000000000001" customHeight="1" x14ac:dyDescent="0.3">
      <c r="J295" s="119"/>
    </row>
    <row r="296" spans="10:10" ht="17.100000000000001" customHeight="1" x14ac:dyDescent="0.3">
      <c r="J296" s="119"/>
    </row>
    <row r="297" spans="10:10" ht="17.100000000000001" customHeight="1" x14ac:dyDescent="0.3">
      <c r="J297" s="119"/>
    </row>
    <row r="298" spans="10:10" ht="17.100000000000001" customHeight="1" x14ac:dyDescent="0.3">
      <c r="J298" s="119"/>
    </row>
    <row r="299" spans="10:10" ht="17.100000000000001" customHeight="1" x14ac:dyDescent="0.3">
      <c r="J299" s="119"/>
    </row>
    <row r="300" spans="10:10" ht="17.100000000000001" customHeight="1" x14ac:dyDescent="0.3">
      <c r="J300" s="119"/>
    </row>
    <row r="301" spans="10:10" ht="17.100000000000001" customHeight="1" x14ac:dyDescent="0.3">
      <c r="J301" s="119"/>
    </row>
    <row r="302" spans="10:10" ht="17.100000000000001" customHeight="1" x14ac:dyDescent="0.3">
      <c r="J302" s="119"/>
    </row>
    <row r="303" spans="10:10" ht="17.100000000000001" customHeight="1" x14ac:dyDescent="0.3">
      <c r="J303" s="119"/>
    </row>
    <row r="304" spans="10:10" ht="17.100000000000001" customHeight="1" x14ac:dyDescent="0.3">
      <c r="J304" s="119"/>
    </row>
    <row r="305" spans="10:10" ht="17.100000000000001" customHeight="1" x14ac:dyDescent="0.3">
      <c r="J305" s="119"/>
    </row>
    <row r="306" spans="10:10" ht="17.100000000000001" customHeight="1" x14ac:dyDescent="0.3">
      <c r="J306" s="119"/>
    </row>
    <row r="307" spans="10:10" ht="17.100000000000001" customHeight="1" x14ac:dyDescent="0.3">
      <c r="J307" s="119"/>
    </row>
    <row r="308" spans="10:10" ht="17.100000000000001" customHeight="1" x14ac:dyDescent="0.3">
      <c r="J308" s="119"/>
    </row>
    <row r="309" spans="10:10" ht="17.100000000000001" customHeight="1" x14ac:dyDescent="0.3">
      <c r="J309" s="119"/>
    </row>
    <row r="310" spans="10:10" ht="17.100000000000001" customHeight="1" x14ac:dyDescent="0.3">
      <c r="J310" s="119"/>
    </row>
    <row r="311" spans="10:10" ht="17.100000000000001" customHeight="1" x14ac:dyDescent="0.3">
      <c r="J311" s="119"/>
    </row>
    <row r="312" spans="10:10" ht="17.100000000000001" customHeight="1" x14ac:dyDescent="0.3">
      <c r="J312" s="119"/>
    </row>
    <row r="313" spans="10:10" ht="17.100000000000001" customHeight="1" x14ac:dyDescent="0.3">
      <c r="J313" s="119"/>
    </row>
    <row r="314" spans="10:10" ht="17.100000000000001" customHeight="1" x14ac:dyDescent="0.3">
      <c r="J314" s="119"/>
    </row>
    <row r="315" spans="10:10" ht="17.100000000000001" customHeight="1" x14ac:dyDescent="0.3">
      <c r="J315" s="119"/>
    </row>
    <row r="316" spans="10:10" ht="17.100000000000001" customHeight="1" x14ac:dyDescent="0.3">
      <c r="J316" s="119"/>
    </row>
    <row r="317" spans="10:10" ht="17.100000000000001" customHeight="1" x14ac:dyDescent="0.3">
      <c r="J317" s="119"/>
    </row>
    <row r="318" spans="10:10" ht="17.100000000000001" customHeight="1" x14ac:dyDescent="0.3">
      <c r="J318" s="119"/>
    </row>
    <row r="319" spans="10:10" ht="17.100000000000001" customHeight="1" x14ac:dyDescent="0.3">
      <c r="J319" s="119"/>
    </row>
    <row r="320" spans="10:10" ht="17.100000000000001" customHeight="1" x14ac:dyDescent="0.3">
      <c r="J320" s="119"/>
    </row>
    <row r="321" spans="10:10" ht="17.100000000000001" customHeight="1" x14ac:dyDescent="0.3">
      <c r="J321" s="119"/>
    </row>
    <row r="322" spans="10:10" ht="17.100000000000001" customHeight="1" x14ac:dyDescent="0.3">
      <c r="J322" s="119"/>
    </row>
    <row r="323" spans="10:10" ht="17.100000000000001" customHeight="1" x14ac:dyDescent="0.3">
      <c r="J323" s="119"/>
    </row>
    <row r="324" spans="10:10" ht="17.100000000000001" customHeight="1" x14ac:dyDescent="0.3">
      <c r="J324" s="119"/>
    </row>
    <row r="325" spans="10:10" ht="17.100000000000001" customHeight="1" x14ac:dyDescent="0.3">
      <c r="J325" s="119"/>
    </row>
    <row r="326" spans="10:10" ht="17.100000000000001" customHeight="1" x14ac:dyDescent="0.3">
      <c r="J326" s="119"/>
    </row>
    <row r="327" spans="10:10" ht="17.100000000000001" customHeight="1" x14ac:dyDescent="0.3">
      <c r="J327" s="119"/>
    </row>
    <row r="328" spans="10:10" ht="17.100000000000001" customHeight="1" x14ac:dyDescent="0.3">
      <c r="J328" s="119"/>
    </row>
    <row r="329" spans="10:10" ht="17.100000000000001" customHeight="1" x14ac:dyDescent="0.3">
      <c r="J329" s="119"/>
    </row>
    <row r="330" spans="10:10" ht="17.100000000000001" customHeight="1" x14ac:dyDescent="0.3">
      <c r="J330" s="119"/>
    </row>
    <row r="331" spans="10:10" ht="17.100000000000001" customHeight="1" x14ac:dyDescent="0.3">
      <c r="J331" s="119"/>
    </row>
    <row r="332" spans="10:10" ht="17.100000000000001" customHeight="1" x14ac:dyDescent="0.3">
      <c r="J332" s="119"/>
    </row>
    <row r="333" spans="10:10" ht="17.100000000000001" customHeight="1" x14ac:dyDescent="0.3">
      <c r="J333" s="119"/>
    </row>
    <row r="334" spans="10:10" ht="17.100000000000001" customHeight="1" x14ac:dyDescent="0.3">
      <c r="J334" s="119"/>
    </row>
    <row r="335" spans="10:10" ht="17.100000000000001" customHeight="1" x14ac:dyDescent="0.3">
      <c r="J335" s="119"/>
    </row>
    <row r="336" spans="10:10" ht="17.100000000000001" customHeight="1" x14ac:dyDescent="0.3">
      <c r="J336" s="119"/>
    </row>
    <row r="337" spans="10:10" ht="17.100000000000001" customHeight="1" x14ac:dyDescent="0.3">
      <c r="J337" s="119"/>
    </row>
    <row r="338" spans="10:10" ht="17.100000000000001" customHeight="1" x14ac:dyDescent="0.3">
      <c r="J338" s="119"/>
    </row>
    <row r="339" spans="10:10" ht="17.100000000000001" customHeight="1" x14ac:dyDescent="0.3">
      <c r="J339" s="119"/>
    </row>
    <row r="340" spans="10:10" ht="17.100000000000001" customHeight="1" x14ac:dyDescent="0.3">
      <c r="J340" s="119"/>
    </row>
    <row r="341" spans="10:10" ht="17.100000000000001" customHeight="1" x14ac:dyDescent="0.3">
      <c r="J341" s="119"/>
    </row>
    <row r="342" spans="10:10" ht="17.100000000000001" customHeight="1" x14ac:dyDescent="0.3">
      <c r="J342" s="119"/>
    </row>
    <row r="343" spans="10:10" ht="17.100000000000001" customHeight="1" x14ac:dyDescent="0.3">
      <c r="J343" s="119"/>
    </row>
    <row r="344" spans="10:10" ht="17.100000000000001" customHeight="1" x14ac:dyDescent="0.3">
      <c r="J344" s="119"/>
    </row>
    <row r="345" spans="10:10" ht="17.100000000000001" customHeight="1" x14ac:dyDescent="0.3">
      <c r="J345" s="119"/>
    </row>
    <row r="346" spans="10:10" ht="17.100000000000001" customHeight="1" x14ac:dyDescent="0.3">
      <c r="J346" s="119"/>
    </row>
    <row r="347" spans="10:10" ht="17.100000000000001" customHeight="1" x14ac:dyDescent="0.3">
      <c r="J347" s="119"/>
    </row>
    <row r="348" spans="10:10" ht="17.100000000000001" customHeight="1" x14ac:dyDescent="0.3">
      <c r="J348" s="119"/>
    </row>
    <row r="349" spans="10:10" ht="17.100000000000001" customHeight="1" x14ac:dyDescent="0.3">
      <c r="J349" s="119"/>
    </row>
    <row r="350" spans="10:10" ht="17.100000000000001" customHeight="1" x14ac:dyDescent="0.3">
      <c r="J350" s="119"/>
    </row>
    <row r="351" spans="10:10" ht="17.100000000000001" customHeight="1" x14ac:dyDescent="0.3">
      <c r="J351" s="119"/>
    </row>
    <row r="352" spans="10:10" ht="17.100000000000001" customHeight="1" x14ac:dyDescent="0.3">
      <c r="J352" s="119"/>
    </row>
    <row r="353" spans="10:10" ht="17.100000000000001" customHeight="1" x14ac:dyDescent="0.3">
      <c r="J353" s="119"/>
    </row>
    <row r="354" spans="10:10" ht="17.100000000000001" customHeight="1" x14ac:dyDescent="0.3">
      <c r="J354" s="119"/>
    </row>
    <row r="355" spans="10:10" ht="17.100000000000001" customHeight="1" x14ac:dyDescent="0.3">
      <c r="J355" s="119"/>
    </row>
    <row r="356" spans="10:10" ht="17.100000000000001" customHeight="1" x14ac:dyDescent="0.3">
      <c r="J356" s="119"/>
    </row>
    <row r="357" spans="10:10" ht="17.100000000000001" customHeight="1" x14ac:dyDescent="0.3">
      <c r="J357" s="119"/>
    </row>
    <row r="358" spans="10:10" ht="17.100000000000001" customHeight="1" x14ac:dyDescent="0.3">
      <c r="J358" s="119"/>
    </row>
    <row r="359" spans="10:10" ht="17.100000000000001" customHeight="1" x14ac:dyDescent="0.3">
      <c r="J359" s="119"/>
    </row>
    <row r="360" spans="10:10" ht="17.100000000000001" customHeight="1" x14ac:dyDescent="0.3">
      <c r="J360" s="119"/>
    </row>
    <row r="361" spans="10:10" ht="17.100000000000001" customHeight="1" x14ac:dyDescent="0.3">
      <c r="J361" s="119"/>
    </row>
    <row r="362" spans="10:10" ht="17.100000000000001" customHeight="1" x14ac:dyDescent="0.3">
      <c r="J362" s="119"/>
    </row>
    <row r="363" spans="10:10" ht="17.100000000000001" customHeight="1" x14ac:dyDescent="0.3">
      <c r="J363" s="119"/>
    </row>
    <row r="364" spans="10:10" ht="17.100000000000001" customHeight="1" x14ac:dyDescent="0.3">
      <c r="J364" s="119"/>
    </row>
    <row r="365" spans="10:10" ht="17.100000000000001" customHeight="1" x14ac:dyDescent="0.3">
      <c r="J365" s="119"/>
    </row>
    <row r="366" spans="10:10" ht="17.100000000000001" customHeight="1" x14ac:dyDescent="0.3">
      <c r="J366" s="119"/>
    </row>
    <row r="367" spans="10:10" ht="17.100000000000001" customHeight="1" x14ac:dyDescent="0.3">
      <c r="J367" s="119"/>
    </row>
    <row r="368" spans="10:10" ht="17.100000000000001" customHeight="1" x14ac:dyDescent="0.3">
      <c r="J368" s="119"/>
    </row>
    <row r="369" spans="10:10" ht="17.100000000000001" customHeight="1" x14ac:dyDescent="0.3">
      <c r="J369" s="119"/>
    </row>
    <row r="370" spans="10:10" ht="17.100000000000001" customHeight="1" x14ac:dyDescent="0.3">
      <c r="J370" s="119"/>
    </row>
    <row r="371" spans="10:10" ht="17.100000000000001" customHeight="1" x14ac:dyDescent="0.3">
      <c r="J371" s="119"/>
    </row>
    <row r="372" spans="10:10" ht="17.100000000000001" customHeight="1" x14ac:dyDescent="0.3">
      <c r="J372" s="119"/>
    </row>
    <row r="373" spans="10:10" ht="17.100000000000001" customHeight="1" x14ac:dyDescent="0.3">
      <c r="J373" s="119"/>
    </row>
    <row r="374" spans="10:10" ht="17.100000000000001" customHeight="1" x14ac:dyDescent="0.3">
      <c r="J374" s="119"/>
    </row>
    <row r="375" spans="10:10" ht="17.100000000000001" customHeight="1" x14ac:dyDescent="0.3">
      <c r="J375" s="119"/>
    </row>
    <row r="376" spans="10:10" ht="17.100000000000001" customHeight="1" x14ac:dyDescent="0.3">
      <c r="J376" s="119"/>
    </row>
    <row r="377" spans="10:10" ht="17.100000000000001" customHeight="1" x14ac:dyDescent="0.3">
      <c r="J377" s="119"/>
    </row>
    <row r="378" spans="10:10" ht="17.100000000000001" customHeight="1" x14ac:dyDescent="0.3">
      <c r="J378" s="119"/>
    </row>
    <row r="379" spans="10:10" ht="17.100000000000001" customHeight="1" x14ac:dyDescent="0.3">
      <c r="J379" s="119"/>
    </row>
    <row r="380" spans="10:10" ht="17.100000000000001" customHeight="1" x14ac:dyDescent="0.3">
      <c r="J380" s="119"/>
    </row>
    <row r="381" spans="10:10" ht="17.100000000000001" customHeight="1" x14ac:dyDescent="0.3">
      <c r="J381" s="119"/>
    </row>
    <row r="382" spans="10:10" ht="17.100000000000001" customHeight="1" x14ac:dyDescent="0.3">
      <c r="J382" s="119"/>
    </row>
    <row r="383" spans="10:10" ht="17.100000000000001" customHeight="1" x14ac:dyDescent="0.3">
      <c r="J383" s="119"/>
    </row>
    <row r="384" spans="10:10" ht="17.100000000000001" customHeight="1" x14ac:dyDescent="0.3">
      <c r="J384" s="119"/>
    </row>
    <row r="385" spans="10:10" ht="17.100000000000001" customHeight="1" x14ac:dyDescent="0.3">
      <c r="J385" s="119"/>
    </row>
    <row r="386" spans="10:10" ht="17.100000000000001" customHeight="1" x14ac:dyDescent="0.3">
      <c r="J386" s="119"/>
    </row>
    <row r="387" spans="10:10" ht="17.100000000000001" customHeight="1" x14ac:dyDescent="0.3">
      <c r="J387" s="119"/>
    </row>
    <row r="388" spans="10:10" ht="17.100000000000001" customHeight="1" x14ac:dyDescent="0.3">
      <c r="J388" s="119"/>
    </row>
    <row r="389" spans="10:10" ht="17.100000000000001" customHeight="1" x14ac:dyDescent="0.3">
      <c r="J389" s="119"/>
    </row>
    <row r="390" spans="10:10" ht="17.100000000000001" customHeight="1" x14ac:dyDescent="0.3">
      <c r="J390" s="119"/>
    </row>
    <row r="391" spans="10:10" ht="17.100000000000001" customHeight="1" x14ac:dyDescent="0.3">
      <c r="J391" s="119"/>
    </row>
    <row r="392" spans="10:10" ht="17.100000000000001" customHeight="1" x14ac:dyDescent="0.3">
      <c r="J392" s="119"/>
    </row>
    <row r="393" spans="10:10" ht="17.100000000000001" customHeight="1" x14ac:dyDescent="0.3">
      <c r="J393" s="119"/>
    </row>
    <row r="394" spans="10:10" ht="17.100000000000001" customHeight="1" x14ac:dyDescent="0.3">
      <c r="J394" s="119"/>
    </row>
    <row r="395" spans="10:10" ht="17.100000000000001" customHeight="1" x14ac:dyDescent="0.3">
      <c r="J395" s="119"/>
    </row>
    <row r="396" spans="10:10" ht="17.100000000000001" customHeight="1" x14ac:dyDescent="0.3">
      <c r="J396" s="119"/>
    </row>
    <row r="397" spans="10:10" ht="17.100000000000001" customHeight="1" x14ac:dyDescent="0.3">
      <c r="J397" s="119"/>
    </row>
    <row r="398" spans="10:10" ht="17.100000000000001" customHeight="1" x14ac:dyDescent="0.3">
      <c r="J398" s="119"/>
    </row>
    <row r="399" spans="10:10" ht="17.100000000000001" customHeight="1" x14ac:dyDescent="0.3">
      <c r="J399" s="119"/>
    </row>
    <row r="400" spans="10:10" ht="17.100000000000001" customHeight="1" x14ac:dyDescent="0.3">
      <c r="J400" s="119"/>
    </row>
    <row r="401" spans="10:10" ht="17.100000000000001" customHeight="1" x14ac:dyDescent="0.3">
      <c r="J401" s="119"/>
    </row>
    <row r="402" spans="10:10" ht="17.100000000000001" customHeight="1" x14ac:dyDescent="0.3">
      <c r="J402" s="119"/>
    </row>
    <row r="403" spans="10:10" ht="17.100000000000001" customHeight="1" x14ac:dyDescent="0.3">
      <c r="J403" s="119"/>
    </row>
    <row r="404" spans="10:10" ht="17.100000000000001" customHeight="1" x14ac:dyDescent="0.3">
      <c r="J404" s="119"/>
    </row>
    <row r="405" spans="10:10" ht="17.100000000000001" customHeight="1" x14ac:dyDescent="0.3">
      <c r="J405" s="119"/>
    </row>
    <row r="406" spans="10:10" ht="17.100000000000001" customHeight="1" x14ac:dyDescent="0.3">
      <c r="J406" s="119"/>
    </row>
    <row r="407" spans="10:10" ht="17.100000000000001" customHeight="1" x14ac:dyDescent="0.3">
      <c r="J407" s="119"/>
    </row>
    <row r="408" spans="10:10" ht="17.100000000000001" customHeight="1" x14ac:dyDescent="0.3">
      <c r="J408" s="119"/>
    </row>
    <row r="409" spans="10:10" ht="17.100000000000001" customHeight="1" x14ac:dyDescent="0.3">
      <c r="J409" s="119"/>
    </row>
    <row r="410" spans="10:10" ht="17.100000000000001" customHeight="1" x14ac:dyDescent="0.3">
      <c r="J410" s="119"/>
    </row>
    <row r="411" spans="10:10" ht="17.100000000000001" customHeight="1" x14ac:dyDescent="0.3">
      <c r="J411" s="119"/>
    </row>
    <row r="412" spans="10:10" ht="17.100000000000001" customHeight="1" x14ac:dyDescent="0.3">
      <c r="J412" s="119"/>
    </row>
    <row r="413" spans="10:10" ht="17.100000000000001" customHeight="1" x14ac:dyDescent="0.3">
      <c r="J413" s="119"/>
    </row>
    <row r="414" spans="10:10" ht="17.100000000000001" customHeight="1" x14ac:dyDescent="0.3">
      <c r="J414" s="119"/>
    </row>
    <row r="415" spans="10:10" ht="17.100000000000001" customHeight="1" x14ac:dyDescent="0.3">
      <c r="J415" s="119"/>
    </row>
    <row r="416" spans="10:10" ht="17.100000000000001" customHeight="1" x14ac:dyDescent="0.3">
      <c r="J416" s="119"/>
    </row>
    <row r="417" spans="10:10" ht="17.100000000000001" customHeight="1" x14ac:dyDescent="0.3">
      <c r="J417" s="119"/>
    </row>
    <row r="418" spans="10:10" ht="17.100000000000001" customHeight="1" x14ac:dyDescent="0.3">
      <c r="J418" s="119"/>
    </row>
    <row r="419" spans="10:10" ht="17.100000000000001" customHeight="1" x14ac:dyDescent="0.3">
      <c r="J419" s="119"/>
    </row>
    <row r="420" spans="10:10" ht="17.100000000000001" customHeight="1" x14ac:dyDescent="0.3">
      <c r="J420" s="119"/>
    </row>
    <row r="421" spans="10:10" ht="17.100000000000001" customHeight="1" x14ac:dyDescent="0.3">
      <c r="J421" s="119"/>
    </row>
    <row r="422" spans="10:10" ht="17.100000000000001" customHeight="1" x14ac:dyDescent="0.3">
      <c r="J422" s="119"/>
    </row>
    <row r="423" spans="10:10" ht="17.100000000000001" customHeight="1" x14ac:dyDescent="0.3">
      <c r="J423" s="119"/>
    </row>
    <row r="424" spans="10:10" ht="17.100000000000001" customHeight="1" x14ac:dyDescent="0.3">
      <c r="J424" s="119"/>
    </row>
    <row r="425" spans="10:10" ht="17.100000000000001" customHeight="1" x14ac:dyDescent="0.3">
      <c r="J425" s="119"/>
    </row>
    <row r="426" spans="10:10" ht="17.100000000000001" customHeight="1" x14ac:dyDescent="0.3">
      <c r="J426" s="119"/>
    </row>
    <row r="427" spans="10:10" ht="17.100000000000001" customHeight="1" x14ac:dyDescent="0.3">
      <c r="J427" s="119"/>
    </row>
    <row r="428" spans="10:10" ht="17.100000000000001" customHeight="1" x14ac:dyDescent="0.3">
      <c r="J428" s="119"/>
    </row>
    <row r="429" spans="10:10" ht="17.100000000000001" customHeight="1" x14ac:dyDescent="0.3">
      <c r="J429" s="119"/>
    </row>
    <row r="430" spans="10:10" ht="17.100000000000001" customHeight="1" x14ac:dyDescent="0.3">
      <c r="J430" s="119"/>
    </row>
    <row r="431" spans="10:10" ht="17.100000000000001" customHeight="1" x14ac:dyDescent="0.3">
      <c r="J431" s="119"/>
    </row>
    <row r="432" spans="10:10" ht="17.100000000000001" customHeight="1" x14ac:dyDescent="0.3">
      <c r="J432" s="119"/>
    </row>
    <row r="433" spans="10:10" ht="17.100000000000001" customHeight="1" x14ac:dyDescent="0.3">
      <c r="J433" s="119"/>
    </row>
    <row r="434" spans="10:10" ht="17.100000000000001" customHeight="1" x14ac:dyDescent="0.3">
      <c r="J434" s="119"/>
    </row>
    <row r="435" spans="10:10" ht="17.100000000000001" customHeight="1" x14ac:dyDescent="0.3">
      <c r="J435" s="119"/>
    </row>
    <row r="436" spans="10:10" ht="17.100000000000001" customHeight="1" x14ac:dyDescent="0.3">
      <c r="J436" s="119"/>
    </row>
    <row r="437" spans="10:10" ht="17.100000000000001" customHeight="1" x14ac:dyDescent="0.3">
      <c r="J437" s="119"/>
    </row>
    <row r="438" spans="10:10" ht="17.100000000000001" customHeight="1" x14ac:dyDescent="0.3">
      <c r="J438" s="119"/>
    </row>
    <row r="439" spans="10:10" ht="17.100000000000001" customHeight="1" x14ac:dyDescent="0.3">
      <c r="J439" s="119"/>
    </row>
    <row r="440" spans="10:10" ht="17.100000000000001" customHeight="1" x14ac:dyDescent="0.3">
      <c r="J440" s="119"/>
    </row>
    <row r="441" spans="10:10" ht="17.100000000000001" customHeight="1" x14ac:dyDescent="0.3">
      <c r="J441" s="119"/>
    </row>
    <row r="442" spans="10:10" ht="17.100000000000001" customHeight="1" x14ac:dyDescent="0.3">
      <c r="J442" s="119"/>
    </row>
    <row r="443" spans="10:10" ht="17.100000000000001" customHeight="1" x14ac:dyDescent="0.3">
      <c r="J443" s="119"/>
    </row>
    <row r="444" spans="10:10" ht="17.100000000000001" customHeight="1" x14ac:dyDescent="0.3">
      <c r="J444" s="119"/>
    </row>
    <row r="445" spans="10:10" ht="17.100000000000001" customHeight="1" x14ac:dyDescent="0.3">
      <c r="J445" s="119"/>
    </row>
    <row r="446" spans="10:10" ht="17.100000000000001" customHeight="1" x14ac:dyDescent="0.3">
      <c r="J446" s="119"/>
    </row>
    <row r="447" spans="10:10" ht="17.100000000000001" customHeight="1" x14ac:dyDescent="0.3">
      <c r="J447" s="119"/>
    </row>
    <row r="448" spans="10:10" ht="17.100000000000001" customHeight="1" x14ac:dyDescent="0.3">
      <c r="J448" s="119"/>
    </row>
    <row r="449" spans="10:10" ht="17.100000000000001" customHeight="1" x14ac:dyDescent="0.3">
      <c r="J449" s="119"/>
    </row>
    <row r="450" spans="10:10" ht="17.100000000000001" customHeight="1" x14ac:dyDescent="0.3">
      <c r="J450" s="119"/>
    </row>
    <row r="451" spans="10:10" ht="17.100000000000001" customHeight="1" x14ac:dyDescent="0.3">
      <c r="J451" s="119"/>
    </row>
    <row r="452" spans="10:10" ht="17.100000000000001" customHeight="1" x14ac:dyDescent="0.3">
      <c r="J452" s="119"/>
    </row>
    <row r="453" spans="10:10" ht="17.100000000000001" customHeight="1" x14ac:dyDescent="0.3">
      <c r="J453" s="119"/>
    </row>
    <row r="454" spans="10:10" ht="17.100000000000001" customHeight="1" x14ac:dyDescent="0.3">
      <c r="J454" s="119"/>
    </row>
    <row r="455" spans="10:10" ht="17.100000000000001" customHeight="1" x14ac:dyDescent="0.3">
      <c r="J455" s="119"/>
    </row>
    <row r="456" spans="10:10" ht="17.100000000000001" customHeight="1" x14ac:dyDescent="0.3">
      <c r="J456" s="119"/>
    </row>
    <row r="457" spans="10:10" ht="17.100000000000001" customHeight="1" x14ac:dyDescent="0.3">
      <c r="J457" s="119"/>
    </row>
    <row r="458" spans="10:10" ht="17.100000000000001" customHeight="1" x14ac:dyDescent="0.3">
      <c r="J458" s="119"/>
    </row>
    <row r="459" spans="10:10" ht="17.100000000000001" customHeight="1" x14ac:dyDescent="0.3">
      <c r="J459" s="119"/>
    </row>
    <row r="460" spans="10:10" ht="17.100000000000001" customHeight="1" x14ac:dyDescent="0.3">
      <c r="J460" s="119"/>
    </row>
    <row r="461" spans="10:10" ht="17.100000000000001" customHeight="1" x14ac:dyDescent="0.3">
      <c r="J461" s="119"/>
    </row>
    <row r="462" spans="10:10" ht="17.100000000000001" customHeight="1" x14ac:dyDescent="0.3">
      <c r="J462" s="119"/>
    </row>
    <row r="463" spans="10:10" ht="17.100000000000001" customHeight="1" x14ac:dyDescent="0.3">
      <c r="J463" s="119"/>
    </row>
    <row r="464" spans="10:10" ht="17.100000000000001" customHeight="1" x14ac:dyDescent="0.3">
      <c r="J464" s="119"/>
    </row>
    <row r="465" spans="10:10" ht="17.100000000000001" customHeight="1" x14ac:dyDescent="0.3">
      <c r="J465" s="119"/>
    </row>
    <row r="466" spans="10:10" ht="17.100000000000001" customHeight="1" x14ac:dyDescent="0.3">
      <c r="J466" s="119"/>
    </row>
    <row r="467" spans="10:10" ht="17.100000000000001" customHeight="1" x14ac:dyDescent="0.3">
      <c r="J467" s="119"/>
    </row>
    <row r="468" spans="10:10" ht="17.100000000000001" customHeight="1" x14ac:dyDescent="0.3">
      <c r="J468" s="119"/>
    </row>
    <row r="469" spans="10:10" ht="17.100000000000001" customHeight="1" x14ac:dyDescent="0.3">
      <c r="J469" s="119"/>
    </row>
    <row r="470" spans="10:10" ht="17.100000000000001" customHeight="1" x14ac:dyDescent="0.3">
      <c r="J470" s="119"/>
    </row>
    <row r="471" spans="10:10" ht="17.100000000000001" customHeight="1" x14ac:dyDescent="0.3">
      <c r="J471" s="119"/>
    </row>
    <row r="472" spans="10:10" ht="17.100000000000001" customHeight="1" x14ac:dyDescent="0.3">
      <c r="J472" s="119"/>
    </row>
    <row r="473" spans="10:10" ht="17.100000000000001" customHeight="1" x14ac:dyDescent="0.3">
      <c r="J473" s="119"/>
    </row>
    <row r="474" spans="10:10" ht="17.100000000000001" customHeight="1" x14ac:dyDescent="0.3">
      <c r="J474" s="119"/>
    </row>
    <row r="475" spans="10:10" ht="17.100000000000001" customHeight="1" x14ac:dyDescent="0.3">
      <c r="J475" s="119"/>
    </row>
    <row r="476" spans="10:10" ht="17.100000000000001" customHeight="1" x14ac:dyDescent="0.3">
      <c r="J476" s="119"/>
    </row>
    <row r="477" spans="10:10" ht="17.100000000000001" customHeight="1" x14ac:dyDescent="0.3">
      <c r="J477" s="119"/>
    </row>
    <row r="478" spans="10:10" ht="17.100000000000001" customHeight="1" x14ac:dyDescent="0.3">
      <c r="J478" s="119"/>
    </row>
    <row r="479" spans="10:10" ht="17.100000000000001" customHeight="1" x14ac:dyDescent="0.3">
      <c r="J479" s="119"/>
    </row>
    <row r="480" spans="10:10" ht="17.100000000000001" customHeight="1" x14ac:dyDescent="0.3">
      <c r="J480" s="119"/>
    </row>
  </sheetData>
  <mergeCells count="10">
    <mergeCell ref="B61:B66"/>
    <mergeCell ref="B67:B78"/>
    <mergeCell ref="B79:B84"/>
    <mergeCell ref="B85:B87"/>
    <mergeCell ref="B5:B8"/>
    <mergeCell ref="B9:B22"/>
    <mergeCell ref="B23:B30"/>
    <mergeCell ref="B31:B42"/>
    <mergeCell ref="B43:B54"/>
    <mergeCell ref="B55:B60"/>
  </mergeCells>
  <phoneticPr fontId="3" type="noConversion"/>
  <printOptions horizontalCentered="1"/>
  <pageMargins left="0" right="0" top="0" bottom="0" header="0.31496062992125984" footer="0.31496062992125984"/>
  <pageSetup paperSize="9" scale="44" fitToHeight="0" orientation="portrait" cellComments="asDisplayed" r:id="rId1"/>
  <headerFooter>
    <oddFooter>&amp;R&amp;"-,굵게"&amp;K01+010청호나이스 시판영업부문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8104DC-C4C4-44D1-B8C5-EDBBE768F15C}">
  <sheetPr>
    <tabColor rgb="FF00B0F0"/>
    <pageSetUpPr fitToPage="1"/>
  </sheetPr>
  <dimension ref="A1:K470"/>
  <sheetViews>
    <sheetView showGridLines="0" zoomScale="70" zoomScaleNormal="70" zoomScaleSheetLayoutView="55" zoomScalePageLayoutView="40" workbookViewId="0">
      <pane ySplit="4" topLeftCell="A5" activePane="bottomLeft" state="frozen"/>
      <selection activeCell="A4" sqref="A4"/>
      <selection pane="bottomLeft" activeCell="L12" sqref="L12"/>
    </sheetView>
  </sheetViews>
  <sheetFormatPr defaultRowHeight="17.100000000000001" customHeight="1" x14ac:dyDescent="0.3"/>
  <cols>
    <col min="1" max="1" width="9" style="27" customWidth="1"/>
    <col min="2" max="2" width="40" style="27" customWidth="1"/>
    <col min="3" max="3" width="19.75" style="27" bestFit="1" customWidth="1"/>
    <col min="4" max="4" width="16.375" style="27" customWidth="1"/>
    <col min="5" max="5" width="8.25" style="27" customWidth="1"/>
    <col min="6" max="6" width="8.125" style="27" customWidth="1"/>
    <col min="7" max="7" width="13.125" style="27" customWidth="1"/>
    <col min="8" max="8" width="20.25" style="27" customWidth="1"/>
    <col min="9" max="9" width="46" style="27" customWidth="1"/>
    <col min="10" max="10" width="10.875" style="141" customWidth="1"/>
    <col min="11" max="11" width="16.875" style="141" customWidth="1"/>
    <col min="12" max="12" width="16.125" style="27" customWidth="1"/>
    <col min="13" max="13" width="11" style="27" customWidth="1"/>
    <col min="14" max="14" width="27.375" style="27" customWidth="1"/>
    <col min="15" max="16384" width="9" style="27"/>
  </cols>
  <sheetData>
    <row r="1" spans="1:10" ht="27.75" customHeight="1" x14ac:dyDescent="0.3"/>
    <row r="2" spans="1:10" ht="27.75" customHeight="1" x14ac:dyDescent="0.3"/>
    <row r="3" spans="1:10" ht="18.75" customHeight="1" thickBot="1" x14ac:dyDescent="0.3">
      <c r="A3" s="34" t="s">
        <v>641</v>
      </c>
      <c r="B3" s="142"/>
      <c r="C3" s="142"/>
      <c r="D3" s="142"/>
      <c r="E3" s="142"/>
      <c r="F3" s="142"/>
      <c r="G3" s="142"/>
      <c r="H3" s="143"/>
      <c r="I3" s="144"/>
    </row>
    <row r="4" spans="1:10" ht="46.5" customHeight="1" thickBot="1" x14ac:dyDescent="0.35">
      <c r="A4" s="145" t="s">
        <v>386</v>
      </c>
      <c r="B4" s="146" t="s">
        <v>387</v>
      </c>
      <c r="C4" s="39" t="s">
        <v>388</v>
      </c>
      <c r="D4" s="40" t="s">
        <v>389</v>
      </c>
      <c r="E4" s="40" t="s">
        <v>390</v>
      </c>
      <c r="F4" s="40" t="s">
        <v>391</v>
      </c>
      <c r="G4" s="41" t="s">
        <v>392</v>
      </c>
      <c r="H4" s="42" t="s">
        <v>393</v>
      </c>
      <c r="I4" s="115" t="s">
        <v>394</v>
      </c>
    </row>
    <row r="5" spans="1:10" ht="30" customHeight="1" x14ac:dyDescent="0.3">
      <c r="A5" s="125" t="s">
        <v>642</v>
      </c>
      <c r="B5" s="58" t="s">
        <v>643</v>
      </c>
      <c r="C5" s="61" t="s">
        <v>644</v>
      </c>
      <c r="D5" s="62">
        <v>1350000</v>
      </c>
      <c r="E5" s="63" t="s">
        <v>380</v>
      </c>
      <c r="F5" s="63" t="s">
        <v>408</v>
      </c>
      <c r="G5" s="64" t="s">
        <v>533</v>
      </c>
      <c r="H5" s="118">
        <v>32900</v>
      </c>
      <c r="I5" s="61"/>
      <c r="J5" s="147"/>
    </row>
    <row r="6" spans="1:10" ht="30" customHeight="1" x14ac:dyDescent="0.3">
      <c r="A6" s="124" t="s">
        <v>642</v>
      </c>
      <c r="B6" s="58"/>
      <c r="C6" s="61" t="s">
        <v>644</v>
      </c>
      <c r="D6" s="62">
        <v>1350000</v>
      </c>
      <c r="E6" s="63" t="s">
        <v>398</v>
      </c>
      <c r="F6" s="63" t="s">
        <v>379</v>
      </c>
      <c r="G6" s="64" t="s">
        <v>534</v>
      </c>
      <c r="H6" s="118">
        <v>30900</v>
      </c>
      <c r="I6" s="61"/>
      <c r="J6" s="147"/>
    </row>
    <row r="7" spans="1:10" ht="30" customHeight="1" x14ac:dyDescent="0.3">
      <c r="A7" s="120" t="s">
        <v>642</v>
      </c>
      <c r="B7" s="58"/>
      <c r="C7" s="61" t="s">
        <v>644</v>
      </c>
      <c r="D7" s="62">
        <v>1350000</v>
      </c>
      <c r="E7" s="63" t="s">
        <v>398</v>
      </c>
      <c r="F7" s="63" t="s">
        <v>379</v>
      </c>
      <c r="G7" s="64" t="s">
        <v>535</v>
      </c>
      <c r="H7" s="118">
        <v>31900</v>
      </c>
      <c r="I7" s="61"/>
      <c r="J7" s="147"/>
    </row>
    <row r="8" spans="1:10" ht="30" customHeight="1" x14ac:dyDescent="0.3">
      <c r="A8" s="125" t="s">
        <v>642</v>
      </c>
      <c r="B8" s="58"/>
      <c r="C8" s="61" t="s">
        <v>644</v>
      </c>
      <c r="D8" s="62">
        <v>1350000</v>
      </c>
      <c r="E8" s="63" t="s">
        <v>381</v>
      </c>
      <c r="F8" s="63" t="s">
        <v>379</v>
      </c>
      <c r="G8" s="64" t="s">
        <v>536</v>
      </c>
      <c r="H8" s="123">
        <v>26900</v>
      </c>
      <c r="I8" s="148" t="s">
        <v>470</v>
      </c>
      <c r="J8" s="147"/>
    </row>
    <row r="9" spans="1:10" ht="30" customHeight="1" x14ac:dyDescent="0.3">
      <c r="A9" s="124" t="s">
        <v>642</v>
      </c>
      <c r="B9" s="58"/>
      <c r="C9" s="61" t="s">
        <v>644</v>
      </c>
      <c r="D9" s="62">
        <v>1350000</v>
      </c>
      <c r="E9" s="63" t="s">
        <v>381</v>
      </c>
      <c r="F9" s="63" t="s">
        <v>379</v>
      </c>
      <c r="G9" s="64" t="s">
        <v>537</v>
      </c>
      <c r="H9" s="118">
        <v>24900</v>
      </c>
      <c r="I9" s="148" t="s">
        <v>470</v>
      </c>
      <c r="J9" s="147"/>
    </row>
    <row r="10" spans="1:10" ht="30" customHeight="1" x14ac:dyDescent="0.3">
      <c r="A10" s="120" t="s">
        <v>642</v>
      </c>
      <c r="B10" s="59"/>
      <c r="C10" s="61" t="s">
        <v>644</v>
      </c>
      <c r="D10" s="62">
        <v>1350000</v>
      </c>
      <c r="E10" s="63" t="s">
        <v>381</v>
      </c>
      <c r="F10" s="63" t="s">
        <v>379</v>
      </c>
      <c r="G10" s="64" t="s">
        <v>538</v>
      </c>
      <c r="H10" s="118">
        <v>25900</v>
      </c>
      <c r="I10" s="148" t="s">
        <v>470</v>
      </c>
      <c r="J10" s="147"/>
    </row>
    <row r="11" spans="1:10" ht="30" customHeight="1" x14ac:dyDescent="0.3">
      <c r="A11" s="125" t="s">
        <v>642</v>
      </c>
      <c r="B11" s="58" t="s">
        <v>645</v>
      </c>
      <c r="C11" s="61" t="s">
        <v>646</v>
      </c>
      <c r="D11" s="62">
        <v>1350000</v>
      </c>
      <c r="E11" s="63" t="s">
        <v>380</v>
      </c>
      <c r="F11" s="63" t="s">
        <v>408</v>
      </c>
      <c r="G11" s="64" t="s">
        <v>533</v>
      </c>
      <c r="H11" s="118">
        <v>32900</v>
      </c>
      <c r="I11" s="61"/>
      <c r="J11" s="147"/>
    </row>
    <row r="12" spans="1:10" ht="30" customHeight="1" x14ac:dyDescent="0.3">
      <c r="A12" s="124" t="s">
        <v>642</v>
      </c>
      <c r="B12" s="58"/>
      <c r="C12" s="61" t="s">
        <v>646</v>
      </c>
      <c r="D12" s="62">
        <v>1350000</v>
      </c>
      <c r="E12" s="63" t="s">
        <v>398</v>
      </c>
      <c r="F12" s="63" t="s">
        <v>379</v>
      </c>
      <c r="G12" s="64" t="s">
        <v>534</v>
      </c>
      <c r="H12" s="118">
        <v>30900</v>
      </c>
      <c r="I12" s="61"/>
      <c r="J12" s="147"/>
    </row>
    <row r="13" spans="1:10" ht="30" customHeight="1" x14ac:dyDescent="0.3">
      <c r="A13" s="120" t="s">
        <v>642</v>
      </c>
      <c r="B13" s="58"/>
      <c r="C13" s="61" t="s">
        <v>646</v>
      </c>
      <c r="D13" s="62">
        <v>1350000</v>
      </c>
      <c r="E13" s="63" t="s">
        <v>398</v>
      </c>
      <c r="F13" s="63" t="s">
        <v>379</v>
      </c>
      <c r="G13" s="64" t="s">
        <v>535</v>
      </c>
      <c r="H13" s="126">
        <v>31900</v>
      </c>
      <c r="I13" s="61"/>
      <c r="J13" s="147"/>
    </row>
    <row r="14" spans="1:10" ht="30" customHeight="1" x14ac:dyDescent="0.3">
      <c r="A14" s="125" t="s">
        <v>642</v>
      </c>
      <c r="B14" s="58"/>
      <c r="C14" s="61" t="s">
        <v>646</v>
      </c>
      <c r="D14" s="62">
        <v>1350000</v>
      </c>
      <c r="E14" s="63" t="s">
        <v>381</v>
      </c>
      <c r="F14" s="63" t="s">
        <v>379</v>
      </c>
      <c r="G14" s="64" t="s">
        <v>536</v>
      </c>
      <c r="H14" s="130">
        <v>26900</v>
      </c>
      <c r="I14" s="149" t="s">
        <v>647</v>
      </c>
      <c r="J14" s="147"/>
    </row>
    <row r="15" spans="1:10" ht="30" customHeight="1" x14ac:dyDescent="0.3">
      <c r="A15" s="124" t="s">
        <v>642</v>
      </c>
      <c r="B15" s="58"/>
      <c r="C15" s="61" t="s">
        <v>646</v>
      </c>
      <c r="D15" s="62">
        <v>1350000</v>
      </c>
      <c r="E15" s="63" t="s">
        <v>381</v>
      </c>
      <c r="F15" s="63" t="s">
        <v>379</v>
      </c>
      <c r="G15" s="64" t="s">
        <v>537</v>
      </c>
      <c r="H15" s="126">
        <v>24900</v>
      </c>
      <c r="I15" s="149" t="s">
        <v>647</v>
      </c>
      <c r="J15" s="147"/>
    </row>
    <row r="16" spans="1:10" ht="30" customHeight="1" thickBot="1" x14ac:dyDescent="0.35">
      <c r="A16" s="120" t="s">
        <v>642</v>
      </c>
      <c r="B16" s="59"/>
      <c r="C16" s="61" t="s">
        <v>646</v>
      </c>
      <c r="D16" s="62">
        <v>1350000</v>
      </c>
      <c r="E16" s="63" t="s">
        <v>381</v>
      </c>
      <c r="F16" s="63" t="s">
        <v>379</v>
      </c>
      <c r="G16" s="64" t="s">
        <v>538</v>
      </c>
      <c r="H16" s="126">
        <v>25900</v>
      </c>
      <c r="I16" s="149" t="s">
        <v>647</v>
      </c>
      <c r="J16" s="147"/>
    </row>
    <row r="17" spans="1:10" ht="50.1" customHeight="1" x14ac:dyDescent="0.3">
      <c r="A17" s="150" t="s">
        <v>648</v>
      </c>
      <c r="B17" s="151" t="s">
        <v>649</v>
      </c>
      <c r="C17" s="152" t="s">
        <v>650</v>
      </c>
      <c r="D17" s="153">
        <v>3200000</v>
      </c>
      <c r="E17" s="154" t="s">
        <v>380</v>
      </c>
      <c r="F17" s="154" t="s">
        <v>432</v>
      </c>
      <c r="G17" s="155" t="s">
        <v>433</v>
      </c>
      <c r="H17" s="156">
        <v>74900</v>
      </c>
      <c r="I17" s="157"/>
      <c r="J17" s="147"/>
    </row>
    <row r="18" spans="1:10" ht="50.1" customHeight="1" x14ac:dyDescent="0.3">
      <c r="A18" s="158"/>
      <c r="B18" s="159"/>
      <c r="C18" s="61" t="s">
        <v>650</v>
      </c>
      <c r="D18" s="62">
        <v>3200000</v>
      </c>
      <c r="E18" s="63" t="s">
        <v>380</v>
      </c>
      <c r="F18" s="63" t="s">
        <v>432</v>
      </c>
      <c r="G18" s="69" t="s">
        <v>434</v>
      </c>
      <c r="H18" s="126">
        <v>70900</v>
      </c>
      <c r="I18" s="157"/>
      <c r="J18" s="147"/>
    </row>
    <row r="19" spans="1:10" ht="50.1" customHeight="1" x14ac:dyDescent="0.3">
      <c r="A19" s="158"/>
      <c r="B19" s="159"/>
      <c r="C19" s="61" t="s">
        <v>650</v>
      </c>
      <c r="D19" s="62">
        <v>3200000</v>
      </c>
      <c r="E19" s="63" t="s">
        <v>380</v>
      </c>
      <c r="F19" s="63" t="s">
        <v>432</v>
      </c>
      <c r="G19" s="69" t="s">
        <v>435</v>
      </c>
      <c r="H19" s="126">
        <v>72900</v>
      </c>
      <c r="I19" s="157"/>
      <c r="J19" s="147"/>
    </row>
    <row r="20" spans="1:10" ht="50.1" customHeight="1" x14ac:dyDescent="0.3">
      <c r="A20" s="158"/>
      <c r="B20" s="159"/>
      <c r="C20" s="61" t="s">
        <v>650</v>
      </c>
      <c r="D20" s="62">
        <v>3200000</v>
      </c>
      <c r="E20" s="63" t="s">
        <v>381</v>
      </c>
      <c r="F20" s="63" t="s">
        <v>432</v>
      </c>
      <c r="G20" s="69" t="s">
        <v>439</v>
      </c>
      <c r="H20" s="126">
        <v>72900</v>
      </c>
      <c r="I20" s="157"/>
      <c r="J20" s="147"/>
    </row>
    <row r="21" spans="1:10" ht="50.1" customHeight="1" x14ac:dyDescent="0.3">
      <c r="A21" s="158"/>
      <c r="B21" s="159"/>
      <c r="C21" s="61" t="s">
        <v>650</v>
      </c>
      <c r="D21" s="62">
        <v>3200000</v>
      </c>
      <c r="E21" s="63" t="s">
        <v>381</v>
      </c>
      <c r="F21" s="63" t="s">
        <v>432</v>
      </c>
      <c r="G21" s="69" t="s">
        <v>441</v>
      </c>
      <c r="H21" s="126">
        <v>68900</v>
      </c>
      <c r="I21" s="157"/>
      <c r="J21" s="147"/>
    </row>
    <row r="22" spans="1:10" ht="50.1" customHeight="1" x14ac:dyDescent="0.3">
      <c r="A22" s="158"/>
      <c r="B22" s="159"/>
      <c r="C22" s="160" t="s">
        <v>651</v>
      </c>
      <c r="D22" s="62">
        <v>3200000</v>
      </c>
      <c r="E22" s="63" t="s">
        <v>381</v>
      </c>
      <c r="F22" s="63" t="s">
        <v>377</v>
      </c>
      <c r="G22" s="69" t="s">
        <v>442</v>
      </c>
      <c r="H22" s="126">
        <v>70900</v>
      </c>
      <c r="I22" s="157"/>
      <c r="J22" s="147"/>
    </row>
    <row r="23" spans="1:10" ht="50.1" customHeight="1" thickBot="1" x14ac:dyDescent="0.35">
      <c r="A23" s="161"/>
      <c r="B23" s="162"/>
      <c r="C23" s="160" t="s">
        <v>651</v>
      </c>
      <c r="D23" s="62">
        <v>3200000</v>
      </c>
      <c r="E23" s="63" t="s">
        <v>381</v>
      </c>
      <c r="F23" s="63" t="s">
        <v>377</v>
      </c>
      <c r="G23" s="79" t="s">
        <v>483</v>
      </c>
      <c r="H23" s="126">
        <v>59900</v>
      </c>
      <c r="I23" s="157"/>
      <c r="J23" s="147"/>
    </row>
    <row r="24" spans="1:10" ht="45" customHeight="1" x14ac:dyDescent="0.3">
      <c r="A24" s="125" t="s">
        <v>652</v>
      </c>
      <c r="B24" s="163" t="s">
        <v>653</v>
      </c>
      <c r="C24" s="61" t="s">
        <v>654</v>
      </c>
      <c r="D24" s="62">
        <v>750000</v>
      </c>
      <c r="E24" s="63" t="s">
        <v>380</v>
      </c>
      <c r="F24" s="63" t="s">
        <v>382</v>
      </c>
      <c r="G24" s="64" t="s">
        <v>436</v>
      </c>
      <c r="H24" s="123">
        <v>16900</v>
      </c>
      <c r="I24" s="164" t="s">
        <v>655</v>
      </c>
      <c r="J24" s="147"/>
    </row>
    <row r="25" spans="1:10" ht="45" customHeight="1" x14ac:dyDescent="0.3">
      <c r="A25" s="124" t="s">
        <v>652</v>
      </c>
      <c r="B25" s="58"/>
      <c r="C25" s="61" t="s">
        <v>654</v>
      </c>
      <c r="D25" s="62">
        <v>750000</v>
      </c>
      <c r="E25" s="63" t="s">
        <v>380</v>
      </c>
      <c r="F25" s="63" t="s">
        <v>382</v>
      </c>
      <c r="G25" s="64" t="s">
        <v>437</v>
      </c>
      <c r="H25" s="118">
        <v>14900</v>
      </c>
      <c r="I25" s="164"/>
      <c r="J25" s="147"/>
    </row>
    <row r="26" spans="1:10" ht="45" customHeight="1" x14ac:dyDescent="0.3">
      <c r="A26" s="120" t="s">
        <v>652</v>
      </c>
      <c r="B26" s="59"/>
      <c r="C26" s="61" t="s">
        <v>654</v>
      </c>
      <c r="D26" s="62">
        <v>750000</v>
      </c>
      <c r="E26" s="63" t="s">
        <v>380</v>
      </c>
      <c r="F26" s="63" t="s">
        <v>382</v>
      </c>
      <c r="G26" s="64" t="s">
        <v>438</v>
      </c>
      <c r="H26" s="118">
        <v>15900</v>
      </c>
      <c r="I26" s="164"/>
      <c r="J26" s="147"/>
    </row>
    <row r="27" spans="1:10" ht="45" customHeight="1" x14ac:dyDescent="0.3">
      <c r="A27" s="124" t="s">
        <v>652</v>
      </c>
      <c r="B27" s="57" t="s">
        <v>656</v>
      </c>
      <c r="C27" s="61" t="s">
        <v>657</v>
      </c>
      <c r="D27" s="62">
        <v>1300000</v>
      </c>
      <c r="E27" s="63" t="s">
        <v>380</v>
      </c>
      <c r="F27" s="63" t="s">
        <v>432</v>
      </c>
      <c r="G27" s="64" t="s">
        <v>433</v>
      </c>
      <c r="H27" s="123">
        <v>29900</v>
      </c>
      <c r="I27" s="164" t="s">
        <v>655</v>
      </c>
      <c r="J27" s="147"/>
    </row>
    <row r="28" spans="1:10" ht="45" customHeight="1" x14ac:dyDescent="0.3">
      <c r="A28" s="120" t="s">
        <v>652</v>
      </c>
      <c r="B28" s="58"/>
      <c r="C28" s="61" t="s">
        <v>657</v>
      </c>
      <c r="D28" s="62">
        <v>1300000</v>
      </c>
      <c r="E28" s="63" t="s">
        <v>380</v>
      </c>
      <c r="F28" s="63" t="s">
        <v>432</v>
      </c>
      <c r="G28" s="64" t="s">
        <v>434</v>
      </c>
      <c r="H28" s="118">
        <v>27900</v>
      </c>
      <c r="I28" s="164"/>
      <c r="J28" s="147"/>
    </row>
    <row r="29" spans="1:10" ht="45" customHeight="1" x14ac:dyDescent="0.3">
      <c r="A29" s="120" t="s">
        <v>652</v>
      </c>
      <c r="B29" s="59"/>
      <c r="C29" s="61" t="s">
        <v>657</v>
      </c>
      <c r="D29" s="62">
        <v>1300000</v>
      </c>
      <c r="E29" s="63" t="s">
        <v>380</v>
      </c>
      <c r="F29" s="63" t="s">
        <v>432</v>
      </c>
      <c r="G29" s="64" t="s">
        <v>435</v>
      </c>
      <c r="H29" s="118">
        <v>28900</v>
      </c>
      <c r="I29" s="164"/>
      <c r="J29" s="147"/>
    </row>
    <row r="30" spans="1:10" ht="35.1" customHeight="1" x14ac:dyDescent="0.3">
      <c r="A30" s="139" t="s">
        <v>652</v>
      </c>
      <c r="B30" s="139" t="s">
        <v>658</v>
      </c>
      <c r="C30" s="46" t="s">
        <v>659</v>
      </c>
      <c r="D30" s="165"/>
      <c r="E30" s="166"/>
      <c r="F30" s="166"/>
      <c r="G30" s="167"/>
      <c r="H30" s="168" t="s">
        <v>640</v>
      </c>
      <c r="I30" s="169"/>
      <c r="J30" s="147"/>
    </row>
    <row r="31" spans="1:10" ht="35.1" customHeight="1" thickBot="1" x14ac:dyDescent="0.35">
      <c r="A31" s="137" t="s">
        <v>652</v>
      </c>
      <c r="B31" s="137" t="s">
        <v>660</v>
      </c>
      <c r="C31" s="170" t="s">
        <v>661</v>
      </c>
      <c r="D31" s="171"/>
      <c r="E31" s="172"/>
      <c r="F31" s="172"/>
      <c r="G31" s="173"/>
      <c r="H31" s="174" t="s">
        <v>640</v>
      </c>
      <c r="I31" s="175"/>
      <c r="J31" s="147"/>
    </row>
    <row r="32" spans="1:10" ht="35.1" customHeight="1" thickBot="1" x14ac:dyDescent="0.35">
      <c r="A32" s="34" t="s">
        <v>662</v>
      </c>
      <c r="B32" s="176"/>
      <c r="C32" s="177"/>
      <c r="D32" s="178"/>
      <c r="E32" s="178"/>
      <c r="F32" s="178"/>
      <c r="H32" s="179"/>
      <c r="I32" s="180"/>
      <c r="J32" s="147"/>
    </row>
    <row r="33" spans="1:10" ht="42.75" customHeight="1" thickBot="1" x14ac:dyDescent="0.35">
      <c r="A33" s="145" t="s">
        <v>386</v>
      </c>
      <c r="B33" s="39" t="s">
        <v>387</v>
      </c>
      <c r="C33" s="39" t="s">
        <v>388</v>
      </c>
      <c r="D33" s="40" t="s">
        <v>389</v>
      </c>
      <c r="E33" s="40" t="s">
        <v>390</v>
      </c>
      <c r="F33" s="40" t="s">
        <v>391</v>
      </c>
      <c r="G33" s="41" t="s">
        <v>392</v>
      </c>
      <c r="H33" s="42" t="s">
        <v>393</v>
      </c>
      <c r="I33" s="115" t="s">
        <v>394</v>
      </c>
      <c r="J33" s="147"/>
    </row>
    <row r="34" spans="1:10" ht="60" customHeight="1" x14ac:dyDescent="0.3">
      <c r="A34" s="181" t="s">
        <v>663</v>
      </c>
      <c r="B34" s="182" t="s">
        <v>664</v>
      </c>
      <c r="C34" s="183" t="s">
        <v>665</v>
      </c>
      <c r="D34" s="184">
        <v>1750000</v>
      </c>
      <c r="E34" s="185" t="s">
        <v>381</v>
      </c>
      <c r="F34" s="185"/>
      <c r="G34" s="186" t="s">
        <v>666</v>
      </c>
      <c r="H34" s="187">
        <v>39900</v>
      </c>
      <c r="I34" s="188" t="s">
        <v>667</v>
      </c>
      <c r="J34" s="147"/>
    </row>
    <row r="35" spans="1:10" ht="60" customHeight="1" x14ac:dyDescent="0.3">
      <c r="A35" s="189" t="s">
        <v>378</v>
      </c>
      <c r="B35" s="190"/>
      <c r="C35" s="61" t="s">
        <v>665</v>
      </c>
      <c r="D35" s="62">
        <v>1750000</v>
      </c>
      <c r="E35" s="63" t="s">
        <v>381</v>
      </c>
      <c r="F35" s="63"/>
      <c r="G35" s="64" t="s">
        <v>668</v>
      </c>
      <c r="H35" s="118">
        <v>35900</v>
      </c>
      <c r="I35" s="191"/>
      <c r="J35" s="147"/>
    </row>
    <row r="36" spans="1:10" ht="60" customHeight="1" thickBot="1" x14ac:dyDescent="0.35">
      <c r="A36" s="189" t="s">
        <v>378</v>
      </c>
      <c r="B36" s="190"/>
      <c r="C36" s="61" t="s">
        <v>665</v>
      </c>
      <c r="D36" s="62">
        <v>1750000</v>
      </c>
      <c r="E36" s="63" t="s">
        <v>381</v>
      </c>
      <c r="F36" s="63"/>
      <c r="G36" s="64" t="s">
        <v>669</v>
      </c>
      <c r="H36" s="118">
        <v>37900</v>
      </c>
      <c r="I36" s="191"/>
      <c r="J36" s="147"/>
    </row>
    <row r="37" spans="1:10" ht="60" customHeight="1" x14ac:dyDescent="0.3">
      <c r="A37" s="181" t="s">
        <v>663</v>
      </c>
      <c r="B37" s="190" t="s">
        <v>670</v>
      </c>
      <c r="C37" s="61" t="s">
        <v>671</v>
      </c>
      <c r="D37" s="62">
        <v>1750000</v>
      </c>
      <c r="E37" s="63" t="s">
        <v>381</v>
      </c>
      <c r="F37" s="63"/>
      <c r="G37" s="69" t="s">
        <v>666</v>
      </c>
      <c r="H37" s="192">
        <v>40900</v>
      </c>
      <c r="I37" s="191" t="s">
        <v>667</v>
      </c>
      <c r="J37" s="147"/>
    </row>
    <row r="38" spans="1:10" ht="60" customHeight="1" x14ac:dyDescent="0.3">
      <c r="A38" s="189" t="s">
        <v>378</v>
      </c>
      <c r="B38" s="190"/>
      <c r="C38" s="61" t="s">
        <v>671</v>
      </c>
      <c r="D38" s="62">
        <v>1750000</v>
      </c>
      <c r="E38" s="63" t="s">
        <v>381</v>
      </c>
      <c r="F38" s="63"/>
      <c r="G38" s="69" t="s">
        <v>668</v>
      </c>
      <c r="H38" s="192">
        <v>36900</v>
      </c>
      <c r="I38" s="191"/>
      <c r="J38" s="147"/>
    </row>
    <row r="39" spans="1:10" ht="60" customHeight="1" thickBot="1" x14ac:dyDescent="0.35">
      <c r="A39" s="193" t="s">
        <v>378</v>
      </c>
      <c r="B39" s="190"/>
      <c r="C39" s="61" t="s">
        <v>671</v>
      </c>
      <c r="D39" s="62">
        <v>1750000</v>
      </c>
      <c r="E39" s="63" t="s">
        <v>381</v>
      </c>
      <c r="F39" s="63"/>
      <c r="G39" s="69" t="s">
        <v>669</v>
      </c>
      <c r="H39" s="192">
        <v>38900</v>
      </c>
      <c r="I39" s="191"/>
      <c r="J39" s="147"/>
    </row>
    <row r="40" spans="1:10" ht="60" customHeight="1" x14ac:dyDescent="0.3">
      <c r="A40" s="194" t="s">
        <v>663</v>
      </c>
      <c r="B40" s="195" t="s">
        <v>672</v>
      </c>
      <c r="C40" s="196" t="s">
        <v>673</v>
      </c>
      <c r="D40" s="62">
        <v>2200000</v>
      </c>
      <c r="E40" s="197" t="s">
        <v>381</v>
      </c>
      <c r="F40" s="197"/>
      <c r="G40" s="198" t="s">
        <v>666</v>
      </c>
      <c r="H40" s="126">
        <v>49900</v>
      </c>
      <c r="I40" s="199" t="s">
        <v>674</v>
      </c>
      <c r="J40" s="147"/>
    </row>
    <row r="41" spans="1:10" ht="60" customHeight="1" x14ac:dyDescent="0.3">
      <c r="A41" s="200" t="s">
        <v>378</v>
      </c>
      <c r="B41" s="195"/>
      <c r="C41" s="196" t="s">
        <v>673</v>
      </c>
      <c r="D41" s="62">
        <v>2200000</v>
      </c>
      <c r="E41" s="197" t="s">
        <v>381</v>
      </c>
      <c r="F41" s="197"/>
      <c r="G41" s="198" t="s">
        <v>668</v>
      </c>
      <c r="H41" s="126">
        <v>45900</v>
      </c>
      <c r="I41" s="199"/>
      <c r="J41" s="147"/>
    </row>
    <row r="42" spans="1:10" ht="60" customHeight="1" thickBot="1" x14ac:dyDescent="0.35">
      <c r="A42" s="201" t="s">
        <v>378</v>
      </c>
      <c r="B42" s="202"/>
      <c r="C42" s="203" t="s">
        <v>673</v>
      </c>
      <c r="D42" s="204">
        <v>2200000</v>
      </c>
      <c r="E42" s="205" t="s">
        <v>381</v>
      </c>
      <c r="F42" s="205"/>
      <c r="G42" s="206" t="s">
        <v>669</v>
      </c>
      <c r="H42" s="207">
        <v>47900</v>
      </c>
      <c r="I42" s="208"/>
      <c r="J42" s="147"/>
    </row>
    <row r="43" spans="1:10" ht="17.100000000000001" customHeight="1" x14ac:dyDescent="0.3">
      <c r="H43" s="32"/>
    </row>
    <row r="57" spans="11:11" ht="17.100000000000001" customHeight="1" x14ac:dyDescent="0.3">
      <c r="K57" s="209"/>
    </row>
    <row r="58" spans="11:11" ht="17.100000000000001" customHeight="1" x14ac:dyDescent="0.3">
      <c r="K58" s="209"/>
    </row>
    <row r="59" spans="11:11" ht="17.100000000000001" customHeight="1" x14ac:dyDescent="0.3">
      <c r="K59" s="209"/>
    </row>
    <row r="60" spans="11:11" ht="17.100000000000001" customHeight="1" x14ac:dyDescent="0.3">
      <c r="K60" s="209"/>
    </row>
    <row r="61" spans="11:11" ht="17.100000000000001" customHeight="1" x14ac:dyDescent="0.3">
      <c r="K61" s="209"/>
    </row>
    <row r="62" spans="11:11" ht="17.100000000000001" customHeight="1" x14ac:dyDescent="0.3">
      <c r="K62" s="209"/>
    </row>
    <row r="63" spans="11:11" ht="17.100000000000001" customHeight="1" x14ac:dyDescent="0.3">
      <c r="K63" s="209"/>
    </row>
    <row r="64" spans="11:11" ht="17.100000000000001" customHeight="1" x14ac:dyDescent="0.3">
      <c r="K64" s="209"/>
    </row>
    <row r="65" spans="11:11" ht="17.100000000000001" customHeight="1" x14ac:dyDescent="0.3">
      <c r="K65" s="209"/>
    </row>
    <row r="66" spans="11:11" ht="17.100000000000001" customHeight="1" x14ac:dyDescent="0.3">
      <c r="K66" s="209"/>
    </row>
    <row r="67" spans="11:11" ht="17.100000000000001" customHeight="1" x14ac:dyDescent="0.3">
      <c r="K67" s="209"/>
    </row>
    <row r="68" spans="11:11" ht="17.100000000000001" customHeight="1" x14ac:dyDescent="0.3">
      <c r="K68" s="209"/>
    </row>
    <row r="190" spans="11:11" ht="17.100000000000001" customHeight="1" x14ac:dyDescent="0.3">
      <c r="K190" s="141" t="e">
        <f>IF(#REF!=J190,"","기본수수료및시트점검!!!")</f>
        <v>#REF!</v>
      </c>
    </row>
    <row r="191" spans="11:11" ht="17.100000000000001" customHeight="1" x14ac:dyDescent="0.3">
      <c r="K191" s="141" t="e">
        <f>IF(#REF!=J191,"","기본수수료및시트점검!!!")</f>
        <v>#REF!</v>
      </c>
    </row>
    <row r="192" spans="11:11" ht="17.100000000000001" customHeight="1" x14ac:dyDescent="0.3">
      <c r="K192" s="141" t="e">
        <f>IF(#REF!=J192,"","기본수수료및시트점검!!!")</f>
        <v>#REF!</v>
      </c>
    </row>
    <row r="193" spans="11:11" ht="17.100000000000001" customHeight="1" x14ac:dyDescent="0.3">
      <c r="K193" s="141" t="e">
        <f>IF(#REF!=J193,"","기본수수료및시트점검!!!")</f>
        <v>#REF!</v>
      </c>
    </row>
    <row r="194" spans="11:11" ht="17.100000000000001" customHeight="1" x14ac:dyDescent="0.3">
      <c r="K194" s="141" t="e">
        <f>IF(#REF!=J194,"","기본수수료및시트점검!!!")</f>
        <v>#REF!</v>
      </c>
    </row>
    <row r="195" spans="11:11" ht="17.100000000000001" customHeight="1" x14ac:dyDescent="0.3">
      <c r="K195" s="141" t="e">
        <f>IF(#REF!=J195,"","기본수수료및시트점검!!!")</f>
        <v>#REF!</v>
      </c>
    </row>
    <row r="196" spans="11:11" ht="17.100000000000001" customHeight="1" x14ac:dyDescent="0.3">
      <c r="K196" s="141" t="e">
        <f>IF(#REF!=J196,"","기본수수료및시트점검!!!")</f>
        <v>#REF!</v>
      </c>
    </row>
    <row r="197" spans="11:11" ht="17.100000000000001" customHeight="1" x14ac:dyDescent="0.3">
      <c r="K197" s="141" t="e">
        <f>IF(#REF!=J197,"","기본수수료및시트점검!!!")</f>
        <v>#REF!</v>
      </c>
    </row>
    <row r="198" spans="11:11" ht="17.100000000000001" customHeight="1" x14ac:dyDescent="0.3">
      <c r="K198" s="141" t="e">
        <f>IF(#REF!=J198,"","기본수수료및시트점검!!!")</f>
        <v>#REF!</v>
      </c>
    </row>
    <row r="199" spans="11:11" ht="17.100000000000001" customHeight="1" x14ac:dyDescent="0.3">
      <c r="K199" s="141" t="e">
        <f>IF(#REF!=J199,"","기본수수료및시트점검!!!")</f>
        <v>#REF!</v>
      </c>
    </row>
    <row r="200" spans="11:11" ht="17.100000000000001" customHeight="1" x14ac:dyDescent="0.3">
      <c r="K200" s="141" t="e">
        <f>IF(#REF!=J200,"","기본수수료및시트점검!!!")</f>
        <v>#REF!</v>
      </c>
    </row>
    <row r="201" spans="11:11" ht="17.100000000000001" customHeight="1" x14ac:dyDescent="0.3">
      <c r="K201" s="141" t="e">
        <f>IF(#REF!=J201,"","기본수수료및시트점검!!!")</f>
        <v>#REF!</v>
      </c>
    </row>
    <row r="202" spans="11:11" ht="17.100000000000001" customHeight="1" x14ac:dyDescent="0.3">
      <c r="K202" s="141" t="e">
        <f>IF(#REF!=J202,"","기본수수료및시트점검!!!")</f>
        <v>#REF!</v>
      </c>
    </row>
    <row r="203" spans="11:11" ht="17.100000000000001" customHeight="1" x14ac:dyDescent="0.3">
      <c r="K203" s="141" t="e">
        <f>IF(#REF!=J203,"","기본수수료및시트점검!!!")</f>
        <v>#REF!</v>
      </c>
    </row>
    <row r="204" spans="11:11" ht="17.100000000000001" customHeight="1" x14ac:dyDescent="0.3">
      <c r="K204" s="141" t="e">
        <f>IF(#REF!=J204,"","기본수수료및시트점검!!!")</f>
        <v>#REF!</v>
      </c>
    </row>
    <row r="205" spans="11:11" ht="17.100000000000001" customHeight="1" x14ac:dyDescent="0.3">
      <c r="K205" s="141" t="e">
        <f>IF(#REF!=J205,"","기본수수료및시트점검!!!")</f>
        <v>#REF!</v>
      </c>
    </row>
    <row r="206" spans="11:11" ht="17.100000000000001" customHeight="1" x14ac:dyDescent="0.3">
      <c r="K206" s="141" t="e">
        <f>IF(#REF!=J206,"","기본수수료및시트점검!!!")</f>
        <v>#REF!</v>
      </c>
    </row>
    <row r="207" spans="11:11" ht="17.100000000000001" customHeight="1" x14ac:dyDescent="0.3">
      <c r="K207" s="141" t="e">
        <f>IF(#REF!=J207,"","기본수수료및시트점검!!!")</f>
        <v>#REF!</v>
      </c>
    </row>
    <row r="208" spans="11:11" ht="17.100000000000001" customHeight="1" x14ac:dyDescent="0.3">
      <c r="K208" s="141" t="e">
        <f>IF(#REF!=J208,"","기본수수료및시트점검!!!")</f>
        <v>#REF!</v>
      </c>
    </row>
    <row r="209" spans="11:11" ht="17.100000000000001" customHeight="1" x14ac:dyDescent="0.3">
      <c r="K209" s="141" t="e">
        <f>IF(#REF!=J209,"","기본수수료및시트점검!!!")</f>
        <v>#REF!</v>
      </c>
    </row>
    <row r="210" spans="11:11" ht="17.100000000000001" customHeight="1" x14ac:dyDescent="0.3">
      <c r="K210" s="141" t="e">
        <f>IF(#REF!=J210,"","기본수수료및시트점검!!!")</f>
        <v>#REF!</v>
      </c>
    </row>
    <row r="211" spans="11:11" ht="17.100000000000001" customHeight="1" x14ac:dyDescent="0.3">
      <c r="K211" s="141" t="e">
        <f>IF(#REF!=J211,"","기본수수료및시트점검!!!")</f>
        <v>#REF!</v>
      </c>
    </row>
    <row r="212" spans="11:11" ht="17.100000000000001" customHeight="1" x14ac:dyDescent="0.3">
      <c r="K212" s="141" t="e">
        <f>IF(#REF!=J212,"","기본수수료및시트점검!!!")</f>
        <v>#REF!</v>
      </c>
    </row>
    <row r="213" spans="11:11" ht="17.100000000000001" customHeight="1" x14ac:dyDescent="0.3">
      <c r="K213" s="141" t="e">
        <f>IF(#REF!=J213,"","기본수수료및시트점검!!!")</f>
        <v>#REF!</v>
      </c>
    </row>
    <row r="214" spans="11:11" ht="17.100000000000001" customHeight="1" x14ac:dyDescent="0.3">
      <c r="K214" s="141" t="e">
        <f>IF(#REF!=J214,"","기본수수료및시트점검!!!")</f>
        <v>#REF!</v>
      </c>
    </row>
    <row r="215" spans="11:11" ht="17.100000000000001" customHeight="1" x14ac:dyDescent="0.3">
      <c r="K215" s="141" t="e">
        <f>IF(#REF!=J215,"","기본수수료및시트점검!!!")</f>
        <v>#REF!</v>
      </c>
    </row>
    <row r="216" spans="11:11" ht="17.100000000000001" customHeight="1" x14ac:dyDescent="0.3">
      <c r="K216" s="141" t="e">
        <f>IF(#REF!=J216,"","기본수수료및시트점검!!!")</f>
        <v>#REF!</v>
      </c>
    </row>
    <row r="217" spans="11:11" ht="17.100000000000001" customHeight="1" x14ac:dyDescent="0.3">
      <c r="K217" s="141" t="e">
        <f>IF(#REF!=J217,"","기본수수료및시트점검!!!")</f>
        <v>#REF!</v>
      </c>
    </row>
    <row r="218" spans="11:11" ht="17.100000000000001" customHeight="1" x14ac:dyDescent="0.3">
      <c r="K218" s="141" t="e">
        <f>IF(#REF!=J218,"","기본수수료및시트점검!!!")</f>
        <v>#REF!</v>
      </c>
    </row>
    <row r="219" spans="11:11" ht="17.100000000000001" customHeight="1" x14ac:dyDescent="0.3">
      <c r="K219" s="141" t="e">
        <f>IF(#REF!=J219,"","기본수수료및시트점검!!!")</f>
        <v>#REF!</v>
      </c>
    </row>
    <row r="220" spans="11:11" ht="17.100000000000001" customHeight="1" x14ac:dyDescent="0.3">
      <c r="K220" s="141" t="e">
        <f>IF(#REF!=J220,"","기본수수료및시트점검!!!")</f>
        <v>#REF!</v>
      </c>
    </row>
    <row r="221" spans="11:11" ht="17.100000000000001" customHeight="1" x14ac:dyDescent="0.3">
      <c r="K221" s="141" t="e">
        <f>IF(#REF!=J221,"","기본수수료및시트점검!!!")</f>
        <v>#REF!</v>
      </c>
    </row>
    <row r="222" spans="11:11" ht="17.100000000000001" customHeight="1" x14ac:dyDescent="0.3">
      <c r="K222" s="141" t="e">
        <f>IF(#REF!=J222,"","기본수수료및시트점검!!!")</f>
        <v>#REF!</v>
      </c>
    </row>
    <row r="223" spans="11:11" ht="17.100000000000001" customHeight="1" x14ac:dyDescent="0.3">
      <c r="K223" s="141" t="e">
        <f>IF(#REF!=J223,"","기본수수료및시트점검!!!")</f>
        <v>#REF!</v>
      </c>
    </row>
    <row r="224" spans="11:11" ht="17.100000000000001" customHeight="1" x14ac:dyDescent="0.3">
      <c r="K224" s="141" t="e">
        <f>IF(#REF!=J224,"","기본수수료및시트점검!!!")</f>
        <v>#REF!</v>
      </c>
    </row>
    <row r="225" spans="11:11" ht="17.100000000000001" customHeight="1" x14ac:dyDescent="0.3">
      <c r="K225" s="141" t="e">
        <f>IF(#REF!=J225,"","기본수수료및시트점검!!!")</f>
        <v>#REF!</v>
      </c>
    </row>
    <row r="226" spans="11:11" ht="17.100000000000001" customHeight="1" x14ac:dyDescent="0.3">
      <c r="K226" s="141" t="e">
        <f>IF(#REF!=J226,"","기본수수료및시트점검!!!")</f>
        <v>#REF!</v>
      </c>
    </row>
    <row r="227" spans="11:11" ht="17.100000000000001" customHeight="1" x14ac:dyDescent="0.3">
      <c r="K227" s="141" t="e">
        <f>IF(#REF!=J227,"","기본수수료및시트점검!!!")</f>
        <v>#REF!</v>
      </c>
    </row>
    <row r="228" spans="11:11" ht="17.100000000000001" customHeight="1" x14ac:dyDescent="0.3">
      <c r="K228" s="141" t="e">
        <f>IF(#REF!=J228,"","기본수수료및시트점검!!!")</f>
        <v>#REF!</v>
      </c>
    </row>
    <row r="229" spans="11:11" ht="17.100000000000001" customHeight="1" x14ac:dyDescent="0.3">
      <c r="K229" s="141" t="e">
        <f>IF(#REF!=J229,"","기본수수료및시트점검!!!")</f>
        <v>#REF!</v>
      </c>
    </row>
    <row r="230" spans="11:11" ht="17.100000000000001" customHeight="1" x14ac:dyDescent="0.3">
      <c r="K230" s="141" t="e">
        <f>IF(#REF!=J230,"","기본수수료및시트점검!!!")</f>
        <v>#REF!</v>
      </c>
    </row>
    <row r="231" spans="11:11" ht="17.100000000000001" customHeight="1" x14ac:dyDescent="0.3">
      <c r="K231" s="141" t="e">
        <f>IF(#REF!=J231,"","기본수수료및시트점검!!!")</f>
        <v>#REF!</v>
      </c>
    </row>
    <row r="232" spans="11:11" ht="17.100000000000001" customHeight="1" x14ac:dyDescent="0.3">
      <c r="K232" s="141" t="e">
        <f>IF(#REF!=J232,"","기본수수료및시트점검!!!")</f>
        <v>#REF!</v>
      </c>
    </row>
    <row r="233" spans="11:11" ht="17.100000000000001" customHeight="1" x14ac:dyDescent="0.3">
      <c r="K233" s="141" t="e">
        <f>IF(#REF!=J233,"","기본수수료및시트점검!!!")</f>
        <v>#REF!</v>
      </c>
    </row>
    <row r="234" spans="11:11" ht="17.100000000000001" customHeight="1" x14ac:dyDescent="0.3">
      <c r="K234" s="141" t="e">
        <f>IF(#REF!=J234,"","기본수수료및시트점검!!!")</f>
        <v>#REF!</v>
      </c>
    </row>
    <row r="235" spans="11:11" ht="17.100000000000001" customHeight="1" x14ac:dyDescent="0.3">
      <c r="K235" s="141" t="e">
        <f>IF(#REF!=J235,"","기본수수료및시트점검!!!")</f>
        <v>#REF!</v>
      </c>
    </row>
    <row r="236" spans="11:11" ht="17.100000000000001" customHeight="1" x14ac:dyDescent="0.3">
      <c r="K236" s="141" t="e">
        <f>IF(#REF!=J236,"","기본수수료및시트점검!!!")</f>
        <v>#REF!</v>
      </c>
    </row>
    <row r="237" spans="11:11" ht="17.100000000000001" customHeight="1" x14ac:dyDescent="0.3">
      <c r="K237" s="141" t="e">
        <f>IF(#REF!=J237,"","기본수수료및시트점검!!!")</f>
        <v>#REF!</v>
      </c>
    </row>
    <row r="238" spans="11:11" ht="17.100000000000001" customHeight="1" x14ac:dyDescent="0.3">
      <c r="K238" s="141" t="e">
        <f>IF(#REF!=J238,"","기본수수료및시트점검!!!")</f>
        <v>#REF!</v>
      </c>
    </row>
    <row r="239" spans="11:11" ht="17.100000000000001" customHeight="1" x14ac:dyDescent="0.3">
      <c r="K239" s="141" t="e">
        <f>IF(#REF!=J239,"","기본수수료및시트점검!!!")</f>
        <v>#REF!</v>
      </c>
    </row>
    <row r="240" spans="11:11" ht="17.100000000000001" customHeight="1" x14ac:dyDescent="0.3">
      <c r="K240" s="141" t="e">
        <f>IF(#REF!=J240,"","기본수수료및시트점검!!!")</f>
        <v>#REF!</v>
      </c>
    </row>
    <row r="241" spans="11:11" ht="17.100000000000001" customHeight="1" x14ac:dyDescent="0.3">
      <c r="K241" s="141" t="e">
        <f>IF(#REF!=J241,"","기본수수료및시트점검!!!")</f>
        <v>#REF!</v>
      </c>
    </row>
    <row r="242" spans="11:11" ht="17.100000000000001" customHeight="1" x14ac:dyDescent="0.3">
      <c r="K242" s="141" t="e">
        <f>IF(#REF!=J242,"","기본수수료및시트점검!!!")</f>
        <v>#REF!</v>
      </c>
    </row>
    <row r="243" spans="11:11" ht="17.100000000000001" customHeight="1" x14ac:dyDescent="0.3">
      <c r="K243" s="141" t="e">
        <f>IF(#REF!=J243,"","기본수수료및시트점검!!!")</f>
        <v>#REF!</v>
      </c>
    </row>
    <row r="244" spans="11:11" ht="17.100000000000001" customHeight="1" x14ac:dyDescent="0.3">
      <c r="K244" s="141" t="e">
        <f>IF(#REF!=J244,"","기본수수료및시트점검!!!")</f>
        <v>#REF!</v>
      </c>
    </row>
    <row r="245" spans="11:11" ht="17.100000000000001" customHeight="1" x14ac:dyDescent="0.3">
      <c r="K245" s="141" t="e">
        <f>IF(#REF!=J245,"","기본수수료및시트점검!!!")</f>
        <v>#REF!</v>
      </c>
    </row>
    <row r="246" spans="11:11" ht="17.100000000000001" customHeight="1" x14ac:dyDescent="0.3">
      <c r="K246" s="141" t="e">
        <f>IF(#REF!=J246,"","기본수수료및시트점검!!!")</f>
        <v>#REF!</v>
      </c>
    </row>
    <row r="247" spans="11:11" ht="17.100000000000001" customHeight="1" x14ac:dyDescent="0.3">
      <c r="K247" s="141" t="e">
        <f>IF(#REF!=J247,"","기본수수료및시트점검!!!")</f>
        <v>#REF!</v>
      </c>
    </row>
    <row r="248" spans="11:11" ht="17.100000000000001" customHeight="1" x14ac:dyDescent="0.3">
      <c r="K248" s="141" t="e">
        <f>IF(#REF!=J248,"","기본수수료및시트점검!!!")</f>
        <v>#REF!</v>
      </c>
    </row>
    <row r="249" spans="11:11" ht="17.100000000000001" customHeight="1" x14ac:dyDescent="0.3">
      <c r="K249" s="141" t="e">
        <f>IF(#REF!=J249,"","기본수수료및시트점검!!!")</f>
        <v>#REF!</v>
      </c>
    </row>
    <row r="250" spans="11:11" ht="17.100000000000001" customHeight="1" x14ac:dyDescent="0.3">
      <c r="K250" s="141" t="e">
        <f>IF(#REF!=J250,"","기본수수료및시트점검!!!")</f>
        <v>#REF!</v>
      </c>
    </row>
    <row r="251" spans="11:11" ht="17.100000000000001" customHeight="1" x14ac:dyDescent="0.3">
      <c r="K251" s="141" t="e">
        <f>IF(#REF!=J251,"","기본수수료및시트점검!!!")</f>
        <v>#REF!</v>
      </c>
    </row>
    <row r="252" spans="11:11" ht="17.100000000000001" customHeight="1" x14ac:dyDescent="0.3">
      <c r="K252" s="141" t="e">
        <f>IF(#REF!=J252,"","기본수수료및시트점검!!!")</f>
        <v>#REF!</v>
      </c>
    </row>
    <row r="253" spans="11:11" ht="17.100000000000001" customHeight="1" x14ac:dyDescent="0.3">
      <c r="K253" s="141" t="e">
        <f>IF(#REF!=J253,"","기본수수료및시트점검!!!")</f>
        <v>#REF!</v>
      </c>
    </row>
    <row r="254" spans="11:11" ht="17.100000000000001" customHeight="1" x14ac:dyDescent="0.3">
      <c r="K254" s="141" t="e">
        <f>IF(#REF!=J254,"","기본수수료및시트점검!!!")</f>
        <v>#REF!</v>
      </c>
    </row>
    <row r="255" spans="11:11" ht="17.100000000000001" customHeight="1" x14ac:dyDescent="0.3">
      <c r="K255" s="141" t="e">
        <f>IF(#REF!=J255,"","기본수수료및시트점검!!!")</f>
        <v>#REF!</v>
      </c>
    </row>
    <row r="256" spans="11:11" ht="17.100000000000001" customHeight="1" x14ac:dyDescent="0.3">
      <c r="K256" s="141" t="e">
        <f>IF(#REF!=J256,"","기본수수료및시트점검!!!")</f>
        <v>#REF!</v>
      </c>
    </row>
    <row r="257" spans="11:11" ht="17.100000000000001" customHeight="1" x14ac:dyDescent="0.3">
      <c r="K257" s="141" t="e">
        <f>IF(#REF!=J257,"","기본수수료및시트점검!!!")</f>
        <v>#REF!</v>
      </c>
    </row>
    <row r="258" spans="11:11" ht="17.100000000000001" customHeight="1" x14ac:dyDescent="0.3">
      <c r="K258" s="141" t="e">
        <f>IF(#REF!=J258,"","기본수수료및시트점검!!!")</f>
        <v>#REF!</v>
      </c>
    </row>
    <row r="259" spans="11:11" ht="17.100000000000001" customHeight="1" x14ac:dyDescent="0.3">
      <c r="K259" s="141" t="e">
        <f>IF(#REF!=J259,"","기본수수료및시트점검!!!")</f>
        <v>#REF!</v>
      </c>
    </row>
    <row r="260" spans="11:11" ht="17.100000000000001" customHeight="1" x14ac:dyDescent="0.3">
      <c r="K260" s="141" t="e">
        <f>IF(#REF!=J260,"","기본수수료및시트점검!!!")</f>
        <v>#REF!</v>
      </c>
    </row>
    <row r="261" spans="11:11" ht="17.100000000000001" customHeight="1" x14ac:dyDescent="0.3">
      <c r="K261" s="141" t="e">
        <f>IF(#REF!=J261,"","기본수수료및시트점검!!!")</f>
        <v>#REF!</v>
      </c>
    </row>
    <row r="262" spans="11:11" ht="17.100000000000001" customHeight="1" x14ac:dyDescent="0.3">
      <c r="K262" s="141" t="e">
        <f>IF(#REF!=J262,"","기본수수료및시트점검!!!")</f>
        <v>#REF!</v>
      </c>
    </row>
    <row r="263" spans="11:11" ht="17.100000000000001" customHeight="1" x14ac:dyDescent="0.3">
      <c r="K263" s="141" t="e">
        <f>IF(#REF!=J263,"","기본수수료및시트점검!!!")</f>
        <v>#REF!</v>
      </c>
    </row>
    <row r="264" spans="11:11" ht="17.100000000000001" customHeight="1" x14ac:dyDescent="0.3">
      <c r="K264" s="141" t="e">
        <f>IF(#REF!=J264,"","기본수수료및시트점검!!!")</f>
        <v>#REF!</v>
      </c>
    </row>
    <row r="265" spans="11:11" ht="17.100000000000001" customHeight="1" x14ac:dyDescent="0.3">
      <c r="K265" s="141" t="e">
        <f>IF(#REF!=J265,"","기본수수료및시트점검!!!")</f>
        <v>#REF!</v>
      </c>
    </row>
    <row r="266" spans="11:11" ht="17.100000000000001" customHeight="1" x14ac:dyDescent="0.3">
      <c r="K266" s="141" t="e">
        <f>IF(#REF!=J266,"","기본수수료및시트점검!!!")</f>
        <v>#REF!</v>
      </c>
    </row>
    <row r="267" spans="11:11" ht="17.100000000000001" customHeight="1" x14ac:dyDescent="0.3">
      <c r="K267" s="141" t="e">
        <f>IF(#REF!=J267,"","기본수수료및시트점검!!!")</f>
        <v>#REF!</v>
      </c>
    </row>
    <row r="268" spans="11:11" ht="17.100000000000001" customHeight="1" x14ac:dyDescent="0.3">
      <c r="K268" s="141" t="e">
        <f>IF(#REF!=J268,"","기본수수료및시트점검!!!")</f>
        <v>#REF!</v>
      </c>
    </row>
    <row r="269" spans="11:11" ht="17.100000000000001" customHeight="1" x14ac:dyDescent="0.3">
      <c r="K269" s="141" t="e">
        <f>IF(#REF!=J269,"","기본수수료및시트점검!!!")</f>
        <v>#REF!</v>
      </c>
    </row>
    <row r="270" spans="11:11" ht="17.100000000000001" customHeight="1" x14ac:dyDescent="0.3">
      <c r="K270" s="141" t="e">
        <f>IF(#REF!=J270,"","기본수수료및시트점검!!!")</f>
        <v>#REF!</v>
      </c>
    </row>
    <row r="271" spans="11:11" ht="17.100000000000001" customHeight="1" x14ac:dyDescent="0.3">
      <c r="K271" s="141" t="e">
        <f>IF(#REF!=J271,"","기본수수료및시트점검!!!")</f>
        <v>#REF!</v>
      </c>
    </row>
    <row r="272" spans="11:11" ht="17.100000000000001" customHeight="1" x14ac:dyDescent="0.3">
      <c r="K272" s="141" t="e">
        <f>IF(#REF!=J272,"","기본수수료및시트점검!!!")</f>
        <v>#REF!</v>
      </c>
    </row>
    <row r="273" spans="11:11" ht="17.100000000000001" customHeight="1" x14ac:dyDescent="0.3">
      <c r="K273" s="141" t="e">
        <f>IF(#REF!=J273,"","기본수수료및시트점검!!!")</f>
        <v>#REF!</v>
      </c>
    </row>
    <row r="274" spans="11:11" ht="17.100000000000001" customHeight="1" x14ac:dyDescent="0.3">
      <c r="K274" s="141" t="e">
        <f>IF(#REF!=J274,"","기본수수료및시트점검!!!")</f>
        <v>#REF!</v>
      </c>
    </row>
    <row r="275" spans="11:11" ht="17.100000000000001" customHeight="1" x14ac:dyDescent="0.3">
      <c r="K275" s="141" t="e">
        <f>IF(#REF!=J275,"","기본수수료및시트점검!!!")</f>
        <v>#REF!</v>
      </c>
    </row>
    <row r="276" spans="11:11" ht="17.100000000000001" customHeight="1" x14ac:dyDescent="0.3">
      <c r="K276" s="141" t="e">
        <f>IF(#REF!=J276,"","기본수수료및시트점검!!!")</f>
        <v>#REF!</v>
      </c>
    </row>
    <row r="277" spans="11:11" ht="17.100000000000001" customHeight="1" x14ac:dyDescent="0.3">
      <c r="K277" s="141" t="e">
        <f>IF(#REF!=J277,"","기본수수료및시트점검!!!")</f>
        <v>#REF!</v>
      </c>
    </row>
    <row r="278" spans="11:11" ht="17.100000000000001" customHeight="1" x14ac:dyDescent="0.3">
      <c r="K278" s="141" t="e">
        <f>IF(#REF!=J278,"","기본수수료및시트점검!!!")</f>
        <v>#REF!</v>
      </c>
    </row>
    <row r="279" spans="11:11" ht="17.100000000000001" customHeight="1" x14ac:dyDescent="0.3">
      <c r="K279" s="141" t="e">
        <f>IF(#REF!=J279,"","기본수수료및시트점검!!!")</f>
        <v>#REF!</v>
      </c>
    </row>
    <row r="280" spans="11:11" ht="17.100000000000001" customHeight="1" x14ac:dyDescent="0.3">
      <c r="K280" s="141" t="e">
        <f>IF(#REF!=J280,"","기본수수료및시트점검!!!")</f>
        <v>#REF!</v>
      </c>
    </row>
    <row r="281" spans="11:11" ht="17.100000000000001" customHeight="1" x14ac:dyDescent="0.3">
      <c r="K281" s="141" t="e">
        <f>IF(#REF!=J281,"","기본수수료및시트점검!!!")</f>
        <v>#REF!</v>
      </c>
    </row>
    <row r="282" spans="11:11" ht="17.100000000000001" customHeight="1" x14ac:dyDescent="0.3">
      <c r="K282" s="141" t="e">
        <f>IF(#REF!=J282,"","기본수수료및시트점검!!!")</f>
        <v>#REF!</v>
      </c>
    </row>
    <row r="283" spans="11:11" ht="17.100000000000001" customHeight="1" x14ac:dyDescent="0.3">
      <c r="K283" s="141" t="e">
        <f>IF(#REF!=J283,"","기본수수료및시트점검!!!")</f>
        <v>#REF!</v>
      </c>
    </row>
    <row r="284" spans="11:11" ht="17.100000000000001" customHeight="1" x14ac:dyDescent="0.3">
      <c r="K284" s="141" t="e">
        <f>IF(#REF!=J284,"","기본수수료및시트점검!!!")</f>
        <v>#REF!</v>
      </c>
    </row>
    <row r="285" spans="11:11" ht="17.100000000000001" customHeight="1" x14ac:dyDescent="0.3">
      <c r="K285" s="141" t="e">
        <f>IF(#REF!=J285,"","기본수수료및시트점검!!!")</f>
        <v>#REF!</v>
      </c>
    </row>
    <row r="286" spans="11:11" ht="17.100000000000001" customHeight="1" x14ac:dyDescent="0.3">
      <c r="K286" s="141" t="e">
        <f>IF(#REF!=J286,"","기본수수료및시트점검!!!")</f>
        <v>#REF!</v>
      </c>
    </row>
    <row r="287" spans="11:11" ht="17.100000000000001" customHeight="1" x14ac:dyDescent="0.3">
      <c r="K287" s="141" t="e">
        <f>IF(#REF!=J287,"","기본수수료및시트점검!!!")</f>
        <v>#REF!</v>
      </c>
    </row>
    <row r="288" spans="11:11" ht="17.100000000000001" customHeight="1" x14ac:dyDescent="0.3">
      <c r="K288" s="141" t="e">
        <f>IF(#REF!=J288,"","기본수수료및시트점검!!!")</f>
        <v>#REF!</v>
      </c>
    </row>
    <row r="289" spans="11:11" ht="17.100000000000001" customHeight="1" x14ac:dyDescent="0.3">
      <c r="K289" s="141" t="e">
        <f>IF(#REF!=J289,"","기본수수료및시트점검!!!")</f>
        <v>#REF!</v>
      </c>
    </row>
    <row r="290" spans="11:11" ht="17.100000000000001" customHeight="1" x14ac:dyDescent="0.3">
      <c r="K290" s="141" t="e">
        <f>IF(#REF!=J290,"","기본수수료및시트점검!!!")</f>
        <v>#REF!</v>
      </c>
    </row>
    <row r="291" spans="11:11" ht="17.100000000000001" customHeight="1" x14ac:dyDescent="0.3">
      <c r="K291" s="141" t="e">
        <f>IF(#REF!=J291,"","기본수수료및시트점검!!!")</f>
        <v>#REF!</v>
      </c>
    </row>
    <row r="292" spans="11:11" ht="17.100000000000001" customHeight="1" x14ac:dyDescent="0.3">
      <c r="K292" s="141" t="e">
        <f>IF(#REF!=J292,"","기본수수료및시트점검!!!")</f>
        <v>#REF!</v>
      </c>
    </row>
    <row r="293" spans="11:11" ht="17.100000000000001" customHeight="1" x14ac:dyDescent="0.3">
      <c r="K293" s="141" t="e">
        <f>IF(#REF!=J293,"","기본수수료및시트점검!!!")</f>
        <v>#REF!</v>
      </c>
    </row>
    <row r="294" spans="11:11" ht="17.100000000000001" customHeight="1" x14ac:dyDescent="0.3">
      <c r="K294" s="141" t="e">
        <f>IF(#REF!=J294,"","기본수수료및시트점검!!!")</f>
        <v>#REF!</v>
      </c>
    </row>
    <row r="295" spans="11:11" ht="17.100000000000001" customHeight="1" x14ac:dyDescent="0.3">
      <c r="K295" s="141" t="e">
        <f>IF(#REF!=J295,"","기본수수료및시트점검!!!")</f>
        <v>#REF!</v>
      </c>
    </row>
    <row r="296" spans="11:11" ht="17.100000000000001" customHeight="1" x14ac:dyDescent="0.3">
      <c r="K296" s="141" t="e">
        <f>IF(#REF!=J296,"","기본수수료및시트점검!!!")</f>
        <v>#REF!</v>
      </c>
    </row>
    <row r="297" spans="11:11" ht="17.100000000000001" customHeight="1" x14ac:dyDescent="0.3">
      <c r="K297" s="141" t="e">
        <f>IF(#REF!=J297,"","기본수수료및시트점검!!!")</f>
        <v>#REF!</v>
      </c>
    </row>
    <row r="298" spans="11:11" ht="17.100000000000001" customHeight="1" x14ac:dyDescent="0.3">
      <c r="K298" s="141" t="e">
        <f>IF(#REF!=J298,"","기본수수료및시트점검!!!")</f>
        <v>#REF!</v>
      </c>
    </row>
    <row r="299" spans="11:11" ht="17.100000000000001" customHeight="1" x14ac:dyDescent="0.3">
      <c r="K299" s="141" t="e">
        <f>IF(#REF!=J299,"","기본수수료및시트점검!!!")</f>
        <v>#REF!</v>
      </c>
    </row>
    <row r="300" spans="11:11" ht="17.100000000000001" customHeight="1" x14ac:dyDescent="0.3">
      <c r="K300" s="141" t="e">
        <f>IF(#REF!=J300,"","기본수수료및시트점검!!!")</f>
        <v>#REF!</v>
      </c>
    </row>
    <row r="301" spans="11:11" ht="17.100000000000001" customHeight="1" x14ac:dyDescent="0.3">
      <c r="K301" s="141" t="e">
        <f>IF(#REF!=J301,"","기본수수료및시트점검!!!")</f>
        <v>#REF!</v>
      </c>
    </row>
    <row r="302" spans="11:11" ht="17.100000000000001" customHeight="1" x14ac:dyDescent="0.3">
      <c r="K302" s="141" t="e">
        <f>IF(#REF!=J302,"","기본수수료및시트점검!!!")</f>
        <v>#REF!</v>
      </c>
    </row>
    <row r="303" spans="11:11" ht="17.100000000000001" customHeight="1" x14ac:dyDescent="0.3">
      <c r="K303" s="141" t="e">
        <f>IF(#REF!=J303,"","기본수수료및시트점검!!!")</f>
        <v>#REF!</v>
      </c>
    </row>
    <row r="304" spans="11:11" ht="17.100000000000001" customHeight="1" x14ac:dyDescent="0.3">
      <c r="K304" s="141" t="e">
        <f>IF(#REF!=J304,"","기본수수료및시트점검!!!")</f>
        <v>#REF!</v>
      </c>
    </row>
    <row r="305" spans="11:11" ht="17.100000000000001" customHeight="1" x14ac:dyDescent="0.3">
      <c r="K305" s="141" t="e">
        <f>IF(#REF!=J305,"","기본수수료및시트점검!!!")</f>
        <v>#REF!</v>
      </c>
    </row>
    <row r="306" spans="11:11" ht="17.100000000000001" customHeight="1" x14ac:dyDescent="0.3">
      <c r="K306" s="141" t="e">
        <f>IF(#REF!=J306,"","기본수수료및시트점검!!!")</f>
        <v>#REF!</v>
      </c>
    </row>
    <row r="307" spans="11:11" ht="17.100000000000001" customHeight="1" x14ac:dyDescent="0.3">
      <c r="K307" s="141" t="e">
        <f>IF(#REF!=J307,"","기본수수료및시트점검!!!")</f>
        <v>#REF!</v>
      </c>
    </row>
    <row r="308" spans="11:11" ht="17.100000000000001" customHeight="1" x14ac:dyDescent="0.3">
      <c r="K308" s="141" t="e">
        <f>IF(#REF!=J308,"","기본수수료및시트점검!!!")</f>
        <v>#REF!</v>
      </c>
    </row>
    <row r="309" spans="11:11" ht="17.100000000000001" customHeight="1" x14ac:dyDescent="0.3">
      <c r="K309" s="141" t="e">
        <f>IF(#REF!=J309,"","기본수수료및시트점검!!!")</f>
        <v>#REF!</v>
      </c>
    </row>
    <row r="310" spans="11:11" ht="17.100000000000001" customHeight="1" x14ac:dyDescent="0.3">
      <c r="K310" s="141" t="e">
        <f>IF(#REF!=J310,"","기본수수료및시트점검!!!")</f>
        <v>#REF!</v>
      </c>
    </row>
    <row r="311" spans="11:11" ht="17.100000000000001" customHeight="1" x14ac:dyDescent="0.3">
      <c r="K311" s="141" t="e">
        <f>IF(#REF!=J311,"","기본수수료및시트점검!!!")</f>
        <v>#REF!</v>
      </c>
    </row>
    <row r="312" spans="11:11" ht="17.100000000000001" customHeight="1" x14ac:dyDescent="0.3">
      <c r="K312" s="141" t="e">
        <f>IF(#REF!=J312,"","기본수수료및시트점검!!!")</f>
        <v>#REF!</v>
      </c>
    </row>
    <row r="313" spans="11:11" ht="17.100000000000001" customHeight="1" x14ac:dyDescent="0.3">
      <c r="K313" s="141" t="e">
        <f>IF(#REF!=J313,"","기본수수료및시트점검!!!")</f>
        <v>#REF!</v>
      </c>
    </row>
    <row r="314" spans="11:11" ht="17.100000000000001" customHeight="1" x14ac:dyDescent="0.3">
      <c r="K314" s="141" t="e">
        <f>IF(#REF!=J314,"","기본수수료및시트점검!!!")</f>
        <v>#REF!</v>
      </c>
    </row>
    <row r="315" spans="11:11" ht="17.100000000000001" customHeight="1" x14ac:dyDescent="0.3">
      <c r="K315" s="141" t="e">
        <f>IF(#REF!=J315,"","기본수수료및시트점검!!!")</f>
        <v>#REF!</v>
      </c>
    </row>
    <row r="316" spans="11:11" ht="17.100000000000001" customHeight="1" x14ac:dyDescent="0.3">
      <c r="K316" s="141" t="e">
        <f>IF(#REF!=J316,"","기본수수료및시트점검!!!")</f>
        <v>#REF!</v>
      </c>
    </row>
    <row r="317" spans="11:11" ht="17.100000000000001" customHeight="1" x14ac:dyDescent="0.3">
      <c r="K317" s="141" t="e">
        <f>IF(#REF!=J317,"","기본수수료및시트점검!!!")</f>
        <v>#REF!</v>
      </c>
    </row>
    <row r="318" spans="11:11" ht="17.100000000000001" customHeight="1" x14ac:dyDescent="0.3">
      <c r="K318" s="141" t="e">
        <f>IF(#REF!=J318,"","기본수수료및시트점검!!!")</f>
        <v>#REF!</v>
      </c>
    </row>
    <row r="319" spans="11:11" ht="17.100000000000001" customHeight="1" x14ac:dyDescent="0.3">
      <c r="K319" s="141" t="e">
        <f>IF(#REF!=J319,"","기본수수료및시트점검!!!")</f>
        <v>#REF!</v>
      </c>
    </row>
    <row r="320" spans="11:11" ht="17.100000000000001" customHeight="1" x14ac:dyDescent="0.3">
      <c r="K320" s="141" t="e">
        <f>IF(#REF!=J320,"","기본수수료및시트점검!!!")</f>
        <v>#REF!</v>
      </c>
    </row>
    <row r="321" spans="11:11" ht="17.100000000000001" customHeight="1" x14ac:dyDescent="0.3">
      <c r="K321" s="141" t="e">
        <f>IF(#REF!=J321,"","기본수수료및시트점검!!!")</f>
        <v>#REF!</v>
      </c>
    </row>
    <row r="322" spans="11:11" ht="17.100000000000001" customHeight="1" x14ac:dyDescent="0.3">
      <c r="K322" s="141" t="e">
        <f>IF(#REF!=J322,"","기본수수료및시트점검!!!")</f>
        <v>#REF!</v>
      </c>
    </row>
    <row r="323" spans="11:11" ht="17.100000000000001" customHeight="1" x14ac:dyDescent="0.3">
      <c r="K323" s="141" t="e">
        <f>IF(#REF!=J323,"","기본수수료및시트점검!!!")</f>
        <v>#REF!</v>
      </c>
    </row>
    <row r="324" spans="11:11" ht="17.100000000000001" customHeight="1" x14ac:dyDescent="0.3">
      <c r="K324" s="141" t="e">
        <f>IF(#REF!=J324,"","기본수수료및시트점검!!!")</f>
        <v>#REF!</v>
      </c>
    </row>
    <row r="325" spans="11:11" ht="17.100000000000001" customHeight="1" x14ac:dyDescent="0.3">
      <c r="K325" s="141" t="e">
        <f>IF(#REF!=J325,"","기본수수료및시트점검!!!")</f>
        <v>#REF!</v>
      </c>
    </row>
    <row r="326" spans="11:11" ht="17.100000000000001" customHeight="1" x14ac:dyDescent="0.3">
      <c r="K326" s="141" t="e">
        <f>IF(#REF!=J326,"","기본수수료및시트점검!!!")</f>
        <v>#REF!</v>
      </c>
    </row>
    <row r="327" spans="11:11" ht="17.100000000000001" customHeight="1" x14ac:dyDescent="0.3">
      <c r="K327" s="141" t="e">
        <f>IF(#REF!=J327,"","기본수수료및시트점검!!!")</f>
        <v>#REF!</v>
      </c>
    </row>
    <row r="328" spans="11:11" ht="17.100000000000001" customHeight="1" x14ac:dyDescent="0.3">
      <c r="K328" s="141" t="e">
        <f>IF(#REF!=J328,"","기본수수료및시트점검!!!")</f>
        <v>#REF!</v>
      </c>
    </row>
    <row r="329" spans="11:11" ht="17.100000000000001" customHeight="1" x14ac:dyDescent="0.3">
      <c r="K329" s="141" t="e">
        <f>IF(#REF!=J329,"","기본수수료및시트점검!!!")</f>
        <v>#REF!</v>
      </c>
    </row>
    <row r="330" spans="11:11" ht="17.100000000000001" customHeight="1" x14ac:dyDescent="0.3">
      <c r="K330" s="141" t="e">
        <f>IF(#REF!=J330,"","기본수수료및시트점검!!!")</f>
        <v>#REF!</v>
      </c>
    </row>
    <row r="331" spans="11:11" ht="17.100000000000001" customHeight="1" x14ac:dyDescent="0.3">
      <c r="K331" s="141" t="e">
        <f>IF(#REF!=J331,"","기본수수료및시트점검!!!")</f>
        <v>#REF!</v>
      </c>
    </row>
    <row r="332" spans="11:11" ht="17.100000000000001" customHeight="1" x14ac:dyDescent="0.3">
      <c r="K332" s="141" t="e">
        <f>IF(#REF!=J332,"","기본수수료및시트점검!!!")</f>
        <v>#REF!</v>
      </c>
    </row>
    <row r="333" spans="11:11" ht="17.100000000000001" customHeight="1" x14ac:dyDescent="0.3">
      <c r="K333" s="141" t="e">
        <f>IF(#REF!=J333,"","기본수수료및시트점검!!!")</f>
        <v>#REF!</v>
      </c>
    </row>
    <row r="334" spans="11:11" ht="17.100000000000001" customHeight="1" x14ac:dyDescent="0.3">
      <c r="K334" s="141" t="e">
        <f>IF(#REF!=J334,"","기본수수료및시트점검!!!")</f>
        <v>#REF!</v>
      </c>
    </row>
    <row r="335" spans="11:11" ht="17.100000000000001" customHeight="1" x14ac:dyDescent="0.3">
      <c r="K335" s="141" t="e">
        <f>IF(#REF!=J335,"","기본수수료및시트점검!!!")</f>
        <v>#REF!</v>
      </c>
    </row>
    <row r="336" spans="11:11" ht="17.100000000000001" customHeight="1" x14ac:dyDescent="0.3">
      <c r="K336" s="141" t="e">
        <f>IF(#REF!=J336,"","기본수수료및시트점검!!!")</f>
        <v>#REF!</v>
      </c>
    </row>
    <row r="337" spans="11:11" ht="17.100000000000001" customHeight="1" x14ac:dyDescent="0.3">
      <c r="K337" s="141" t="e">
        <f>IF(#REF!=J337,"","기본수수료및시트점검!!!")</f>
        <v>#REF!</v>
      </c>
    </row>
    <row r="338" spans="11:11" ht="17.100000000000001" customHeight="1" x14ac:dyDescent="0.3">
      <c r="K338" s="141" t="e">
        <f>IF(#REF!=J338,"","기본수수료및시트점검!!!")</f>
        <v>#REF!</v>
      </c>
    </row>
    <row r="339" spans="11:11" ht="17.100000000000001" customHeight="1" x14ac:dyDescent="0.3">
      <c r="K339" s="141" t="e">
        <f>IF(#REF!=J339,"","기본수수료및시트점검!!!")</f>
        <v>#REF!</v>
      </c>
    </row>
    <row r="340" spans="11:11" ht="17.100000000000001" customHeight="1" x14ac:dyDescent="0.3">
      <c r="K340" s="141" t="e">
        <f>IF(#REF!=J340,"","기본수수료및시트점검!!!")</f>
        <v>#REF!</v>
      </c>
    </row>
    <row r="341" spans="11:11" ht="17.100000000000001" customHeight="1" x14ac:dyDescent="0.3">
      <c r="K341" s="141" t="e">
        <f>IF(#REF!=J341,"","기본수수료및시트점검!!!")</f>
        <v>#REF!</v>
      </c>
    </row>
    <row r="342" spans="11:11" ht="17.100000000000001" customHeight="1" x14ac:dyDescent="0.3">
      <c r="K342" s="141" t="e">
        <f>IF(#REF!=J342,"","기본수수료및시트점검!!!")</f>
        <v>#REF!</v>
      </c>
    </row>
    <row r="343" spans="11:11" ht="17.100000000000001" customHeight="1" x14ac:dyDescent="0.3">
      <c r="K343" s="141" t="e">
        <f>IF(#REF!=J343,"","기본수수료및시트점검!!!")</f>
        <v>#REF!</v>
      </c>
    </row>
    <row r="344" spans="11:11" ht="17.100000000000001" customHeight="1" x14ac:dyDescent="0.3">
      <c r="K344" s="141" t="e">
        <f>IF(#REF!=J344,"","기본수수료및시트점검!!!")</f>
        <v>#REF!</v>
      </c>
    </row>
    <row r="345" spans="11:11" ht="17.100000000000001" customHeight="1" x14ac:dyDescent="0.3">
      <c r="K345" s="141" t="e">
        <f>IF(#REF!=J345,"","기본수수료및시트점검!!!")</f>
        <v>#REF!</v>
      </c>
    </row>
    <row r="346" spans="11:11" ht="17.100000000000001" customHeight="1" x14ac:dyDescent="0.3">
      <c r="K346" s="141" t="e">
        <f>IF(#REF!=J346,"","기본수수료및시트점검!!!")</f>
        <v>#REF!</v>
      </c>
    </row>
    <row r="347" spans="11:11" ht="17.100000000000001" customHeight="1" x14ac:dyDescent="0.3">
      <c r="K347" s="141" t="e">
        <f>IF(#REF!=J347,"","기본수수료및시트점검!!!")</f>
        <v>#REF!</v>
      </c>
    </row>
    <row r="348" spans="11:11" ht="17.100000000000001" customHeight="1" x14ac:dyDescent="0.3">
      <c r="K348" s="141" t="e">
        <f>IF(#REF!=J348,"","기본수수료및시트점검!!!")</f>
        <v>#REF!</v>
      </c>
    </row>
    <row r="349" spans="11:11" ht="17.100000000000001" customHeight="1" x14ac:dyDescent="0.3">
      <c r="K349" s="141" t="e">
        <f>IF(#REF!=J349,"","기본수수료및시트점검!!!")</f>
        <v>#REF!</v>
      </c>
    </row>
    <row r="350" spans="11:11" ht="17.100000000000001" customHeight="1" x14ac:dyDescent="0.3">
      <c r="K350" s="141" t="e">
        <f>IF(#REF!=J350,"","기본수수료및시트점검!!!")</f>
        <v>#REF!</v>
      </c>
    </row>
    <row r="351" spans="11:11" ht="17.100000000000001" customHeight="1" x14ac:dyDescent="0.3">
      <c r="K351" s="141" t="e">
        <f>IF(#REF!=J351,"","기본수수료및시트점검!!!")</f>
        <v>#REF!</v>
      </c>
    </row>
    <row r="352" spans="11:11" ht="17.100000000000001" customHeight="1" x14ac:dyDescent="0.3">
      <c r="K352" s="141" t="e">
        <f>IF(#REF!=J352,"","기본수수료및시트점검!!!")</f>
        <v>#REF!</v>
      </c>
    </row>
    <row r="353" spans="11:11" ht="17.100000000000001" customHeight="1" x14ac:dyDescent="0.3">
      <c r="K353" s="141" t="e">
        <f>IF(#REF!=J353,"","기본수수료및시트점검!!!")</f>
        <v>#REF!</v>
      </c>
    </row>
    <row r="354" spans="11:11" ht="17.100000000000001" customHeight="1" x14ac:dyDescent="0.3">
      <c r="K354" s="141" t="e">
        <f>IF(#REF!=J354,"","기본수수료및시트점검!!!")</f>
        <v>#REF!</v>
      </c>
    </row>
    <row r="355" spans="11:11" ht="17.100000000000001" customHeight="1" x14ac:dyDescent="0.3">
      <c r="K355" s="141" t="e">
        <f>IF(#REF!=J355,"","기본수수료및시트점검!!!")</f>
        <v>#REF!</v>
      </c>
    </row>
    <row r="356" spans="11:11" ht="17.100000000000001" customHeight="1" x14ac:dyDescent="0.3">
      <c r="K356" s="141" t="e">
        <f>IF(#REF!=J356,"","기본수수료및시트점검!!!")</f>
        <v>#REF!</v>
      </c>
    </row>
    <row r="357" spans="11:11" ht="17.100000000000001" customHeight="1" x14ac:dyDescent="0.3">
      <c r="K357" s="141" t="e">
        <f>IF(#REF!=J357,"","기본수수료및시트점검!!!")</f>
        <v>#REF!</v>
      </c>
    </row>
    <row r="358" spans="11:11" ht="17.100000000000001" customHeight="1" x14ac:dyDescent="0.3">
      <c r="K358" s="141" t="e">
        <f>IF(#REF!=J358,"","기본수수료및시트점검!!!")</f>
        <v>#REF!</v>
      </c>
    </row>
    <row r="359" spans="11:11" ht="17.100000000000001" customHeight="1" x14ac:dyDescent="0.3">
      <c r="K359" s="141" t="e">
        <f>IF(#REF!=J359,"","기본수수료및시트점검!!!")</f>
        <v>#REF!</v>
      </c>
    </row>
    <row r="360" spans="11:11" ht="17.100000000000001" customHeight="1" x14ac:dyDescent="0.3">
      <c r="K360" s="141" t="e">
        <f>IF(#REF!=J360,"","기본수수료및시트점검!!!")</f>
        <v>#REF!</v>
      </c>
    </row>
    <row r="361" spans="11:11" ht="17.100000000000001" customHeight="1" x14ac:dyDescent="0.3">
      <c r="K361" s="141" t="e">
        <f>IF(#REF!=J361,"","기본수수료및시트점검!!!")</f>
        <v>#REF!</v>
      </c>
    </row>
    <row r="362" spans="11:11" ht="17.100000000000001" customHeight="1" x14ac:dyDescent="0.3">
      <c r="K362" s="141" t="e">
        <f>IF(#REF!=J362,"","기본수수료및시트점검!!!")</f>
        <v>#REF!</v>
      </c>
    </row>
    <row r="363" spans="11:11" ht="17.100000000000001" customHeight="1" x14ac:dyDescent="0.3">
      <c r="K363" s="141" t="e">
        <f>IF(#REF!=J363,"","기본수수료및시트점검!!!")</f>
        <v>#REF!</v>
      </c>
    </row>
    <row r="364" spans="11:11" ht="17.100000000000001" customHeight="1" x14ac:dyDescent="0.3">
      <c r="K364" s="141" t="e">
        <f>IF(#REF!=J364,"","기본수수료및시트점검!!!")</f>
        <v>#REF!</v>
      </c>
    </row>
    <row r="365" spans="11:11" ht="17.100000000000001" customHeight="1" x14ac:dyDescent="0.3">
      <c r="K365" s="141" t="e">
        <f>IF(#REF!=J365,"","기본수수료및시트점검!!!")</f>
        <v>#REF!</v>
      </c>
    </row>
    <row r="366" spans="11:11" ht="17.100000000000001" customHeight="1" x14ac:dyDescent="0.3">
      <c r="K366" s="141" t="e">
        <f>IF(#REF!=J366,"","기본수수료및시트점검!!!")</f>
        <v>#REF!</v>
      </c>
    </row>
    <row r="367" spans="11:11" ht="17.100000000000001" customHeight="1" x14ac:dyDescent="0.3">
      <c r="K367" s="141" t="e">
        <f>IF(#REF!=J367,"","기본수수료및시트점검!!!")</f>
        <v>#REF!</v>
      </c>
    </row>
    <row r="368" spans="11:11" ht="17.100000000000001" customHeight="1" x14ac:dyDescent="0.3">
      <c r="K368" s="141" t="e">
        <f>IF(#REF!=J368,"","기본수수료및시트점검!!!")</f>
        <v>#REF!</v>
      </c>
    </row>
    <row r="369" spans="11:11" ht="17.100000000000001" customHeight="1" x14ac:dyDescent="0.3">
      <c r="K369" s="141" t="e">
        <f>IF(#REF!=J369,"","기본수수료및시트점검!!!")</f>
        <v>#REF!</v>
      </c>
    </row>
    <row r="370" spans="11:11" ht="17.100000000000001" customHeight="1" x14ac:dyDescent="0.3">
      <c r="K370" s="141" t="e">
        <f>IF(#REF!=J370,"","기본수수료및시트점검!!!")</f>
        <v>#REF!</v>
      </c>
    </row>
    <row r="371" spans="11:11" ht="17.100000000000001" customHeight="1" x14ac:dyDescent="0.3">
      <c r="K371" s="141" t="e">
        <f>IF(#REF!=J371,"","기본수수료및시트점검!!!")</f>
        <v>#REF!</v>
      </c>
    </row>
    <row r="372" spans="11:11" ht="17.100000000000001" customHeight="1" x14ac:dyDescent="0.3">
      <c r="K372" s="141" t="e">
        <f>IF(#REF!=J372,"","기본수수료및시트점검!!!")</f>
        <v>#REF!</v>
      </c>
    </row>
    <row r="373" spans="11:11" ht="17.100000000000001" customHeight="1" x14ac:dyDescent="0.3">
      <c r="K373" s="141" t="e">
        <f>IF(#REF!=J373,"","기본수수료및시트점검!!!")</f>
        <v>#REF!</v>
      </c>
    </row>
    <row r="374" spans="11:11" ht="17.100000000000001" customHeight="1" x14ac:dyDescent="0.3">
      <c r="K374" s="141" t="e">
        <f>IF(#REF!=J374,"","기본수수료및시트점검!!!")</f>
        <v>#REF!</v>
      </c>
    </row>
    <row r="375" spans="11:11" ht="17.100000000000001" customHeight="1" x14ac:dyDescent="0.3">
      <c r="K375" s="141" t="e">
        <f>IF(#REF!=J375,"","기본수수료및시트점검!!!")</f>
        <v>#REF!</v>
      </c>
    </row>
    <row r="376" spans="11:11" ht="17.100000000000001" customHeight="1" x14ac:dyDescent="0.3">
      <c r="K376" s="141" t="e">
        <f>IF(#REF!=J376,"","기본수수료및시트점검!!!")</f>
        <v>#REF!</v>
      </c>
    </row>
    <row r="377" spans="11:11" ht="17.100000000000001" customHeight="1" x14ac:dyDescent="0.3">
      <c r="K377" s="141" t="e">
        <f>IF(#REF!=J377,"","기본수수료및시트점검!!!")</f>
        <v>#REF!</v>
      </c>
    </row>
    <row r="378" spans="11:11" ht="17.100000000000001" customHeight="1" x14ac:dyDescent="0.3">
      <c r="K378" s="141" t="e">
        <f>IF(#REF!=J378,"","기본수수료및시트점검!!!")</f>
        <v>#REF!</v>
      </c>
    </row>
    <row r="379" spans="11:11" ht="17.100000000000001" customHeight="1" x14ac:dyDescent="0.3">
      <c r="K379" s="141" t="e">
        <f>IF(#REF!=J379,"","기본수수료및시트점검!!!")</f>
        <v>#REF!</v>
      </c>
    </row>
    <row r="380" spans="11:11" ht="17.100000000000001" customHeight="1" x14ac:dyDescent="0.3">
      <c r="K380" s="141" t="e">
        <f>IF(#REF!=J380,"","기본수수료및시트점검!!!")</f>
        <v>#REF!</v>
      </c>
    </row>
    <row r="381" spans="11:11" ht="17.100000000000001" customHeight="1" x14ac:dyDescent="0.3">
      <c r="K381" s="141" t="e">
        <f>IF(#REF!=J381,"","기본수수료및시트점검!!!")</f>
        <v>#REF!</v>
      </c>
    </row>
    <row r="382" spans="11:11" ht="17.100000000000001" customHeight="1" x14ac:dyDescent="0.3">
      <c r="K382" s="141" t="e">
        <f>IF(#REF!=J382,"","기본수수료및시트점검!!!")</f>
        <v>#REF!</v>
      </c>
    </row>
    <row r="383" spans="11:11" ht="17.100000000000001" customHeight="1" x14ac:dyDescent="0.3">
      <c r="K383" s="141" t="e">
        <f>IF(#REF!=J383,"","기본수수료및시트점검!!!")</f>
        <v>#REF!</v>
      </c>
    </row>
    <row r="384" spans="11:11" ht="17.100000000000001" customHeight="1" x14ac:dyDescent="0.3">
      <c r="K384" s="141" t="e">
        <f>IF(#REF!=J384,"","기본수수료및시트점검!!!")</f>
        <v>#REF!</v>
      </c>
    </row>
    <row r="385" spans="11:11" ht="17.100000000000001" customHeight="1" x14ac:dyDescent="0.3">
      <c r="K385" s="141" t="e">
        <f>IF(#REF!=J385,"","기본수수료및시트점검!!!")</f>
        <v>#REF!</v>
      </c>
    </row>
    <row r="386" spans="11:11" ht="17.100000000000001" customHeight="1" x14ac:dyDescent="0.3">
      <c r="K386" s="141" t="e">
        <f>IF(#REF!=J386,"","기본수수료및시트점검!!!")</f>
        <v>#REF!</v>
      </c>
    </row>
    <row r="387" spans="11:11" ht="17.100000000000001" customHeight="1" x14ac:dyDescent="0.3">
      <c r="K387" s="141" t="e">
        <f>IF(#REF!=J387,"","기본수수료및시트점검!!!")</f>
        <v>#REF!</v>
      </c>
    </row>
    <row r="388" spans="11:11" ht="17.100000000000001" customHeight="1" x14ac:dyDescent="0.3">
      <c r="K388" s="141" t="e">
        <f>IF(#REF!=J388,"","기본수수료및시트점검!!!")</f>
        <v>#REF!</v>
      </c>
    </row>
    <row r="389" spans="11:11" ht="17.100000000000001" customHeight="1" x14ac:dyDescent="0.3">
      <c r="K389" s="141" t="e">
        <f>IF(#REF!=J389,"","기본수수료및시트점검!!!")</f>
        <v>#REF!</v>
      </c>
    </row>
    <row r="390" spans="11:11" ht="17.100000000000001" customHeight="1" x14ac:dyDescent="0.3">
      <c r="K390" s="141" t="e">
        <f>IF(#REF!=J390,"","기본수수료및시트점검!!!")</f>
        <v>#REF!</v>
      </c>
    </row>
    <row r="391" spans="11:11" ht="17.100000000000001" customHeight="1" x14ac:dyDescent="0.3">
      <c r="K391" s="141" t="e">
        <f>IF(#REF!=J391,"","기본수수료및시트점검!!!")</f>
        <v>#REF!</v>
      </c>
    </row>
    <row r="392" spans="11:11" ht="17.100000000000001" customHeight="1" x14ac:dyDescent="0.3">
      <c r="K392" s="141" t="e">
        <f>IF(#REF!=J392,"","기본수수료및시트점검!!!")</f>
        <v>#REF!</v>
      </c>
    </row>
    <row r="393" spans="11:11" ht="17.100000000000001" customHeight="1" x14ac:dyDescent="0.3">
      <c r="K393" s="141" t="e">
        <f>IF(#REF!=J393,"","기본수수료및시트점검!!!")</f>
        <v>#REF!</v>
      </c>
    </row>
    <row r="394" spans="11:11" ht="17.100000000000001" customHeight="1" x14ac:dyDescent="0.3">
      <c r="K394" s="141" t="e">
        <f>IF(#REF!=J394,"","기본수수료및시트점검!!!")</f>
        <v>#REF!</v>
      </c>
    </row>
    <row r="395" spans="11:11" ht="17.100000000000001" customHeight="1" x14ac:dyDescent="0.3">
      <c r="K395" s="141" t="e">
        <f>IF(#REF!=J395,"","기본수수료및시트점검!!!")</f>
        <v>#REF!</v>
      </c>
    </row>
    <row r="396" spans="11:11" ht="17.100000000000001" customHeight="1" x14ac:dyDescent="0.3">
      <c r="K396" s="141" t="e">
        <f>IF(#REF!=J396,"","기본수수료및시트점검!!!")</f>
        <v>#REF!</v>
      </c>
    </row>
    <row r="397" spans="11:11" ht="17.100000000000001" customHeight="1" x14ac:dyDescent="0.3">
      <c r="K397" s="141" t="e">
        <f>IF(#REF!=J397,"","기본수수료및시트점검!!!")</f>
        <v>#REF!</v>
      </c>
    </row>
    <row r="398" spans="11:11" ht="17.100000000000001" customHeight="1" x14ac:dyDescent="0.3">
      <c r="K398" s="141" t="e">
        <f>IF(#REF!=J398,"","기본수수료및시트점검!!!")</f>
        <v>#REF!</v>
      </c>
    </row>
    <row r="399" spans="11:11" ht="17.100000000000001" customHeight="1" x14ac:dyDescent="0.3">
      <c r="K399" s="141" t="e">
        <f>IF(#REF!=J399,"","기본수수료및시트점검!!!")</f>
        <v>#REF!</v>
      </c>
    </row>
    <row r="400" spans="11:11" ht="17.100000000000001" customHeight="1" x14ac:dyDescent="0.3">
      <c r="K400" s="141" t="e">
        <f>IF(#REF!=J400,"","기본수수료및시트점검!!!")</f>
        <v>#REF!</v>
      </c>
    </row>
    <row r="401" spans="11:11" ht="17.100000000000001" customHeight="1" x14ac:dyDescent="0.3">
      <c r="K401" s="141" t="e">
        <f>IF(#REF!=J401,"","기본수수료및시트점검!!!")</f>
        <v>#REF!</v>
      </c>
    </row>
    <row r="402" spans="11:11" ht="17.100000000000001" customHeight="1" x14ac:dyDescent="0.3">
      <c r="K402" s="141" t="e">
        <f>IF(#REF!=J402,"","기본수수료및시트점검!!!")</f>
        <v>#REF!</v>
      </c>
    </row>
    <row r="403" spans="11:11" ht="17.100000000000001" customHeight="1" x14ac:dyDescent="0.3">
      <c r="K403" s="141" t="e">
        <f>IF(#REF!=J403,"","기본수수료및시트점검!!!")</f>
        <v>#REF!</v>
      </c>
    </row>
    <row r="404" spans="11:11" ht="17.100000000000001" customHeight="1" x14ac:dyDescent="0.3">
      <c r="K404" s="141" t="e">
        <f>IF(#REF!=J404,"","기본수수료및시트점검!!!")</f>
        <v>#REF!</v>
      </c>
    </row>
    <row r="405" spans="11:11" ht="17.100000000000001" customHeight="1" x14ac:dyDescent="0.3">
      <c r="K405" s="141" t="e">
        <f>IF(#REF!=J405,"","기본수수료및시트점검!!!")</f>
        <v>#REF!</v>
      </c>
    </row>
    <row r="406" spans="11:11" ht="17.100000000000001" customHeight="1" x14ac:dyDescent="0.3">
      <c r="K406" s="141" t="e">
        <f>IF(#REF!=J406,"","기본수수료및시트점검!!!")</f>
        <v>#REF!</v>
      </c>
    </row>
    <row r="407" spans="11:11" ht="17.100000000000001" customHeight="1" x14ac:dyDescent="0.3">
      <c r="K407" s="141" t="e">
        <f>IF(#REF!=J407,"","기본수수료및시트점검!!!")</f>
        <v>#REF!</v>
      </c>
    </row>
    <row r="408" spans="11:11" ht="17.100000000000001" customHeight="1" x14ac:dyDescent="0.3">
      <c r="K408" s="141" t="e">
        <f>IF(#REF!=J408,"","기본수수료및시트점검!!!")</f>
        <v>#REF!</v>
      </c>
    </row>
    <row r="409" spans="11:11" ht="17.100000000000001" customHeight="1" x14ac:dyDescent="0.3">
      <c r="K409" s="141" t="e">
        <f>IF(#REF!=J409,"","기본수수료및시트점검!!!")</f>
        <v>#REF!</v>
      </c>
    </row>
    <row r="410" spans="11:11" ht="17.100000000000001" customHeight="1" x14ac:dyDescent="0.3">
      <c r="K410" s="141" t="e">
        <f>IF(#REF!=J410,"","기본수수료및시트점검!!!")</f>
        <v>#REF!</v>
      </c>
    </row>
    <row r="411" spans="11:11" ht="17.100000000000001" customHeight="1" x14ac:dyDescent="0.3">
      <c r="K411" s="141" t="e">
        <f>IF(#REF!=J411,"","기본수수료및시트점검!!!")</f>
        <v>#REF!</v>
      </c>
    </row>
    <row r="412" spans="11:11" ht="17.100000000000001" customHeight="1" x14ac:dyDescent="0.3">
      <c r="K412" s="141" t="e">
        <f>IF(#REF!=J412,"","기본수수료및시트점검!!!")</f>
        <v>#REF!</v>
      </c>
    </row>
    <row r="413" spans="11:11" ht="17.100000000000001" customHeight="1" x14ac:dyDescent="0.3">
      <c r="K413" s="141" t="e">
        <f>IF(#REF!=J413,"","기본수수료및시트점검!!!")</f>
        <v>#REF!</v>
      </c>
    </row>
    <row r="414" spans="11:11" ht="17.100000000000001" customHeight="1" x14ac:dyDescent="0.3">
      <c r="K414" s="141" t="e">
        <f>IF(#REF!=J414,"","기본수수료및시트점검!!!")</f>
        <v>#REF!</v>
      </c>
    </row>
    <row r="415" spans="11:11" ht="17.100000000000001" customHeight="1" x14ac:dyDescent="0.3">
      <c r="K415" s="141" t="e">
        <f>IF(#REF!=J415,"","기본수수료및시트점검!!!")</f>
        <v>#REF!</v>
      </c>
    </row>
    <row r="416" spans="11:11" ht="17.100000000000001" customHeight="1" x14ac:dyDescent="0.3">
      <c r="K416" s="141" t="e">
        <f>IF(#REF!=J416,"","기본수수료및시트점검!!!")</f>
        <v>#REF!</v>
      </c>
    </row>
    <row r="417" spans="11:11" ht="17.100000000000001" customHeight="1" x14ac:dyDescent="0.3">
      <c r="K417" s="141" t="e">
        <f>IF(#REF!=J417,"","기본수수료및시트점검!!!")</f>
        <v>#REF!</v>
      </c>
    </row>
    <row r="418" spans="11:11" ht="17.100000000000001" customHeight="1" x14ac:dyDescent="0.3">
      <c r="K418" s="141" t="e">
        <f>IF(#REF!=J418,"","기본수수료및시트점검!!!")</f>
        <v>#REF!</v>
      </c>
    </row>
    <row r="419" spans="11:11" ht="17.100000000000001" customHeight="1" x14ac:dyDescent="0.3">
      <c r="K419" s="141" t="e">
        <f>IF(#REF!=J419,"","기본수수료및시트점검!!!")</f>
        <v>#REF!</v>
      </c>
    </row>
    <row r="420" spans="11:11" ht="17.100000000000001" customHeight="1" x14ac:dyDescent="0.3">
      <c r="K420" s="141" t="e">
        <f>IF(#REF!=J420,"","기본수수료및시트점검!!!")</f>
        <v>#REF!</v>
      </c>
    </row>
    <row r="421" spans="11:11" ht="17.100000000000001" customHeight="1" x14ac:dyDescent="0.3">
      <c r="K421" s="141" t="e">
        <f>IF(#REF!=J421,"","기본수수료및시트점검!!!")</f>
        <v>#REF!</v>
      </c>
    </row>
    <row r="422" spans="11:11" ht="17.100000000000001" customHeight="1" x14ac:dyDescent="0.3">
      <c r="K422" s="141" t="e">
        <f>IF(#REF!=J422,"","기본수수료및시트점검!!!")</f>
        <v>#REF!</v>
      </c>
    </row>
    <row r="423" spans="11:11" ht="17.100000000000001" customHeight="1" x14ac:dyDescent="0.3">
      <c r="K423" s="141" t="e">
        <f>IF(#REF!=J423,"","기본수수료및시트점검!!!")</f>
        <v>#REF!</v>
      </c>
    </row>
    <row r="424" spans="11:11" ht="17.100000000000001" customHeight="1" x14ac:dyDescent="0.3">
      <c r="K424" s="141" t="e">
        <f>IF(#REF!=J424,"","기본수수료및시트점검!!!")</f>
        <v>#REF!</v>
      </c>
    </row>
    <row r="425" spans="11:11" ht="17.100000000000001" customHeight="1" x14ac:dyDescent="0.3">
      <c r="K425" s="141" t="e">
        <f>IF(#REF!=J425,"","기본수수료및시트점검!!!")</f>
        <v>#REF!</v>
      </c>
    </row>
    <row r="426" spans="11:11" ht="17.100000000000001" customHeight="1" x14ac:dyDescent="0.3">
      <c r="K426" s="141" t="e">
        <f>IF(#REF!=J426,"","기본수수료및시트점검!!!")</f>
        <v>#REF!</v>
      </c>
    </row>
    <row r="427" spans="11:11" ht="17.100000000000001" customHeight="1" x14ac:dyDescent="0.3">
      <c r="K427" s="141" t="e">
        <f>IF(#REF!=J427,"","기본수수료및시트점검!!!")</f>
        <v>#REF!</v>
      </c>
    </row>
    <row r="428" spans="11:11" ht="17.100000000000001" customHeight="1" x14ac:dyDescent="0.3">
      <c r="K428" s="141" t="e">
        <f>IF(#REF!=J428,"","기본수수료및시트점검!!!")</f>
        <v>#REF!</v>
      </c>
    </row>
    <row r="429" spans="11:11" ht="17.100000000000001" customHeight="1" x14ac:dyDescent="0.3">
      <c r="K429" s="141" t="e">
        <f>IF(#REF!=J429,"","기본수수료및시트점검!!!")</f>
        <v>#REF!</v>
      </c>
    </row>
    <row r="430" spans="11:11" ht="17.100000000000001" customHeight="1" x14ac:dyDescent="0.3">
      <c r="K430" s="141" t="e">
        <f>IF(#REF!=J430,"","기본수수료및시트점검!!!")</f>
        <v>#REF!</v>
      </c>
    </row>
    <row r="431" spans="11:11" ht="17.100000000000001" customHeight="1" x14ac:dyDescent="0.3">
      <c r="K431" s="141" t="e">
        <f>IF(#REF!=J431,"","기본수수료및시트점검!!!")</f>
        <v>#REF!</v>
      </c>
    </row>
    <row r="432" spans="11:11" ht="17.100000000000001" customHeight="1" x14ac:dyDescent="0.3">
      <c r="K432" s="141" t="e">
        <f>IF(#REF!=J432,"","기본수수료및시트점검!!!")</f>
        <v>#REF!</v>
      </c>
    </row>
    <row r="433" spans="11:11" ht="17.100000000000001" customHeight="1" x14ac:dyDescent="0.3">
      <c r="K433" s="141" t="e">
        <f>IF(#REF!=J433,"","기본수수료및시트점검!!!")</f>
        <v>#REF!</v>
      </c>
    </row>
    <row r="434" spans="11:11" ht="17.100000000000001" customHeight="1" x14ac:dyDescent="0.3">
      <c r="K434" s="141" t="e">
        <f>IF(#REF!=J434,"","기본수수료및시트점검!!!")</f>
        <v>#REF!</v>
      </c>
    </row>
    <row r="435" spans="11:11" ht="17.100000000000001" customHeight="1" x14ac:dyDescent="0.3">
      <c r="K435" s="141" t="e">
        <f>IF(#REF!=J435,"","기본수수료및시트점검!!!")</f>
        <v>#REF!</v>
      </c>
    </row>
    <row r="436" spans="11:11" ht="17.100000000000001" customHeight="1" x14ac:dyDescent="0.3">
      <c r="K436" s="141" t="e">
        <f>IF(#REF!=J436,"","기본수수료및시트점검!!!")</f>
        <v>#REF!</v>
      </c>
    </row>
    <row r="437" spans="11:11" ht="17.100000000000001" customHeight="1" x14ac:dyDescent="0.3">
      <c r="K437" s="141" t="e">
        <f>IF(#REF!=J437,"","기본수수료및시트점검!!!")</f>
        <v>#REF!</v>
      </c>
    </row>
    <row r="438" spans="11:11" ht="17.100000000000001" customHeight="1" x14ac:dyDescent="0.3">
      <c r="K438" s="141" t="e">
        <f>IF(#REF!=J438,"","기본수수료및시트점검!!!")</f>
        <v>#REF!</v>
      </c>
    </row>
    <row r="439" spans="11:11" ht="17.100000000000001" customHeight="1" x14ac:dyDescent="0.3">
      <c r="K439" s="141" t="e">
        <f>IF(#REF!=J439,"","기본수수료및시트점검!!!")</f>
        <v>#REF!</v>
      </c>
    </row>
    <row r="440" spans="11:11" ht="17.100000000000001" customHeight="1" x14ac:dyDescent="0.3">
      <c r="K440" s="141" t="e">
        <f>IF(#REF!=J440,"","기본수수료및시트점검!!!")</f>
        <v>#REF!</v>
      </c>
    </row>
    <row r="441" spans="11:11" ht="17.100000000000001" customHeight="1" x14ac:dyDescent="0.3">
      <c r="K441" s="141" t="e">
        <f>IF(#REF!=J441,"","기본수수료및시트점검!!!")</f>
        <v>#REF!</v>
      </c>
    </row>
    <row r="442" spans="11:11" ht="17.100000000000001" customHeight="1" x14ac:dyDescent="0.3">
      <c r="K442" s="141" t="e">
        <f>IF(#REF!=J442,"","기본수수료및시트점검!!!")</f>
        <v>#REF!</v>
      </c>
    </row>
    <row r="443" spans="11:11" ht="17.100000000000001" customHeight="1" x14ac:dyDescent="0.3">
      <c r="K443" s="141" t="e">
        <f>IF(#REF!=J443,"","기본수수료및시트점검!!!")</f>
        <v>#REF!</v>
      </c>
    </row>
    <row r="444" spans="11:11" ht="17.100000000000001" customHeight="1" x14ac:dyDescent="0.3">
      <c r="K444" s="141" t="e">
        <f>IF(#REF!=J444,"","기본수수료및시트점검!!!")</f>
        <v>#REF!</v>
      </c>
    </row>
    <row r="445" spans="11:11" ht="17.100000000000001" customHeight="1" x14ac:dyDescent="0.3">
      <c r="K445" s="141" t="e">
        <f>IF(#REF!=J445,"","기본수수료및시트점검!!!")</f>
        <v>#REF!</v>
      </c>
    </row>
    <row r="446" spans="11:11" ht="17.100000000000001" customHeight="1" x14ac:dyDescent="0.3">
      <c r="K446" s="141" t="e">
        <f>IF(#REF!=J446,"","기본수수료및시트점검!!!")</f>
        <v>#REF!</v>
      </c>
    </row>
    <row r="447" spans="11:11" ht="17.100000000000001" customHeight="1" x14ac:dyDescent="0.3">
      <c r="K447" s="141" t="e">
        <f>IF(#REF!=J447,"","기본수수료및시트점검!!!")</f>
        <v>#REF!</v>
      </c>
    </row>
    <row r="448" spans="11:11" ht="17.100000000000001" customHeight="1" x14ac:dyDescent="0.3">
      <c r="K448" s="141" t="e">
        <f>IF(#REF!=J448,"","기본수수료및시트점검!!!")</f>
        <v>#REF!</v>
      </c>
    </row>
    <row r="449" spans="11:11" ht="17.100000000000001" customHeight="1" x14ac:dyDescent="0.3">
      <c r="K449" s="141" t="e">
        <f>IF(#REF!=J449,"","기본수수료및시트점검!!!")</f>
        <v>#REF!</v>
      </c>
    </row>
    <row r="450" spans="11:11" ht="17.100000000000001" customHeight="1" x14ac:dyDescent="0.3">
      <c r="K450" s="141" t="e">
        <f>IF(#REF!=J450,"","기본수수료및시트점검!!!")</f>
        <v>#REF!</v>
      </c>
    </row>
    <row r="451" spans="11:11" ht="17.100000000000001" customHeight="1" x14ac:dyDescent="0.3">
      <c r="K451" s="141" t="e">
        <f>IF(#REF!=J451,"","기본수수료및시트점검!!!")</f>
        <v>#REF!</v>
      </c>
    </row>
    <row r="452" spans="11:11" ht="17.100000000000001" customHeight="1" x14ac:dyDescent="0.3">
      <c r="K452" s="141" t="e">
        <f>IF(#REF!=J452,"","기본수수료및시트점검!!!")</f>
        <v>#REF!</v>
      </c>
    </row>
    <row r="453" spans="11:11" ht="17.100000000000001" customHeight="1" x14ac:dyDescent="0.3">
      <c r="K453" s="141" t="e">
        <f>IF(#REF!=J453,"","기본수수료및시트점검!!!")</f>
        <v>#REF!</v>
      </c>
    </row>
    <row r="454" spans="11:11" ht="17.100000000000001" customHeight="1" x14ac:dyDescent="0.3">
      <c r="K454" s="141" t="e">
        <f>IF(#REF!=J454,"","기본수수료및시트점검!!!")</f>
        <v>#REF!</v>
      </c>
    </row>
    <row r="455" spans="11:11" ht="17.100000000000001" customHeight="1" x14ac:dyDescent="0.3">
      <c r="K455" s="141" t="e">
        <f>IF(#REF!=J455,"","기본수수료및시트점검!!!")</f>
        <v>#REF!</v>
      </c>
    </row>
    <row r="456" spans="11:11" ht="17.100000000000001" customHeight="1" x14ac:dyDescent="0.3">
      <c r="K456" s="141" t="e">
        <f>IF(#REF!=J456,"","기본수수료및시트점검!!!")</f>
        <v>#REF!</v>
      </c>
    </row>
    <row r="457" spans="11:11" ht="17.100000000000001" customHeight="1" x14ac:dyDescent="0.3">
      <c r="K457" s="141" t="e">
        <f>IF(#REF!=J457,"","기본수수료및시트점검!!!")</f>
        <v>#REF!</v>
      </c>
    </row>
    <row r="458" spans="11:11" ht="17.100000000000001" customHeight="1" x14ac:dyDescent="0.3">
      <c r="K458" s="141" t="e">
        <f>IF(#REF!=J458,"","기본수수료및시트점검!!!")</f>
        <v>#REF!</v>
      </c>
    </row>
    <row r="459" spans="11:11" ht="17.100000000000001" customHeight="1" x14ac:dyDescent="0.3">
      <c r="K459" s="141" t="e">
        <f>IF(#REF!=J459,"","기본수수료및시트점검!!!")</f>
        <v>#REF!</v>
      </c>
    </row>
    <row r="460" spans="11:11" ht="17.100000000000001" customHeight="1" x14ac:dyDescent="0.3">
      <c r="K460" s="141" t="e">
        <f>IF(#REF!=J460,"","기본수수료및시트점검!!!")</f>
        <v>#REF!</v>
      </c>
    </row>
    <row r="461" spans="11:11" ht="17.100000000000001" customHeight="1" x14ac:dyDescent="0.3">
      <c r="K461" s="141" t="e">
        <f>IF(#REF!=J461,"","기본수수료및시트점검!!!")</f>
        <v>#REF!</v>
      </c>
    </row>
    <row r="462" spans="11:11" ht="17.100000000000001" customHeight="1" x14ac:dyDescent="0.3">
      <c r="K462" s="141" t="e">
        <f>IF(#REF!=J462,"","기본수수료및시트점검!!!")</f>
        <v>#REF!</v>
      </c>
    </row>
    <row r="463" spans="11:11" ht="17.100000000000001" customHeight="1" x14ac:dyDescent="0.3">
      <c r="K463" s="141" t="e">
        <f>IF(#REF!=J463,"","기본수수료및시트점검!!!")</f>
        <v>#REF!</v>
      </c>
    </row>
    <row r="464" spans="11:11" ht="17.100000000000001" customHeight="1" x14ac:dyDescent="0.3">
      <c r="K464" s="141" t="e">
        <f>IF(#REF!=J464,"","기본수수료및시트점검!!!")</f>
        <v>#REF!</v>
      </c>
    </row>
    <row r="465" spans="11:11" ht="17.100000000000001" customHeight="1" x14ac:dyDescent="0.3">
      <c r="K465" s="141" t="e">
        <f>IF(#REF!=J465,"","기본수수료및시트점검!!!")</f>
        <v>#REF!</v>
      </c>
    </row>
    <row r="466" spans="11:11" ht="17.100000000000001" customHeight="1" x14ac:dyDescent="0.3">
      <c r="K466" s="141" t="e">
        <f>IF(#REF!=J466,"","기본수수료및시트점검!!!")</f>
        <v>#REF!</v>
      </c>
    </row>
    <row r="467" spans="11:11" ht="17.100000000000001" customHeight="1" x14ac:dyDescent="0.3">
      <c r="K467" s="141" t="e">
        <f>IF(#REF!=J467,"","기본수수료및시트점검!!!")</f>
        <v>#REF!</v>
      </c>
    </row>
    <row r="468" spans="11:11" ht="17.100000000000001" customHeight="1" x14ac:dyDescent="0.3">
      <c r="K468" s="141" t="e">
        <f>IF(#REF!=J468,"","기본수수료및시트점검!!!")</f>
        <v>#REF!</v>
      </c>
    </row>
    <row r="469" spans="11:11" ht="17.100000000000001" customHeight="1" x14ac:dyDescent="0.3">
      <c r="K469" s="141" t="e">
        <f>IF(#REF!=J469,"","기본수수료및시트점검!!!")</f>
        <v>#REF!</v>
      </c>
    </row>
    <row r="470" spans="11:11" ht="17.100000000000001" customHeight="1" x14ac:dyDescent="0.3">
      <c r="K470" s="141" t="e">
        <f>IF(#REF!=J470,"","기본수수료및시트점검!!!")</f>
        <v>#REF!</v>
      </c>
    </row>
  </sheetData>
  <mergeCells count="12">
    <mergeCell ref="B34:B36"/>
    <mergeCell ref="I34:I36"/>
    <mergeCell ref="B37:B39"/>
    <mergeCell ref="I37:I39"/>
    <mergeCell ref="B40:B42"/>
    <mergeCell ref="I40:I42"/>
    <mergeCell ref="B5:B10"/>
    <mergeCell ref="B11:B16"/>
    <mergeCell ref="A17:A23"/>
    <mergeCell ref="B17:B23"/>
    <mergeCell ref="B24:B26"/>
    <mergeCell ref="B27:B29"/>
  </mergeCells>
  <phoneticPr fontId="3" type="noConversion"/>
  <printOptions horizontalCentered="1"/>
  <pageMargins left="0" right="0" top="0" bottom="0" header="0.31496062992125984" footer="0.31496062992125984"/>
  <pageSetup paperSize="9" scale="24" fitToHeight="0" orientation="portrait" cellComments="asDisplayed" r:id="rId1"/>
  <headerFooter>
    <oddFooter>&amp;R&amp;"-,굵게"&amp;K01+010청호나이스 시판영업부문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CE794E-C28B-418D-B902-BF70CB3EC29A}">
  <sheetPr>
    <tabColor rgb="FF00B0F0"/>
    <pageSetUpPr fitToPage="1"/>
  </sheetPr>
  <dimension ref="A3:O421"/>
  <sheetViews>
    <sheetView showGridLines="0" zoomScale="70" zoomScaleNormal="70" zoomScaleSheetLayoutView="55" workbookViewId="0">
      <pane ySplit="4" topLeftCell="A5" activePane="bottomLeft" state="frozen"/>
      <selection activeCell="A4" sqref="A4"/>
      <selection pane="bottomLeft" activeCell="P145" sqref="P145"/>
    </sheetView>
  </sheetViews>
  <sheetFormatPr defaultRowHeight="17.100000000000001" customHeight="1" x14ac:dyDescent="0.3"/>
  <cols>
    <col min="1" max="1" width="13" style="210" customWidth="1"/>
    <col min="2" max="2" width="8.375" style="210" bestFit="1" customWidth="1"/>
    <col min="3" max="3" width="44.625" style="27" customWidth="1"/>
    <col min="4" max="4" width="19.375" style="27" customWidth="1"/>
    <col min="5" max="5" width="14.75" style="27" customWidth="1"/>
    <col min="6" max="6" width="7.625" style="27" customWidth="1"/>
    <col min="7" max="7" width="10" style="211" bestFit="1" customWidth="1"/>
    <col min="8" max="8" width="12.875" style="212" customWidth="1"/>
    <col min="9" max="9" width="20.25" style="212" customWidth="1"/>
    <col min="10" max="10" width="35.625" style="179" customWidth="1"/>
    <col min="11" max="11" width="13.75" style="109" bestFit="1" customWidth="1"/>
    <col min="12" max="16384" width="9" style="27"/>
  </cols>
  <sheetData>
    <row r="3" spans="1:11" ht="18.75" customHeight="1" thickBot="1" x14ac:dyDescent="0.4">
      <c r="A3" s="34" t="s">
        <v>675</v>
      </c>
      <c r="B3" s="213"/>
      <c r="C3" s="142"/>
      <c r="D3" s="142"/>
      <c r="E3" s="142"/>
      <c r="F3" s="142"/>
      <c r="G3" s="214"/>
      <c r="H3" s="142"/>
      <c r="I3" s="215"/>
      <c r="J3" s="216"/>
    </row>
    <row r="4" spans="1:11" s="218" customFormat="1" ht="39.75" thickBot="1" x14ac:dyDescent="0.35">
      <c r="A4" s="217" t="s">
        <v>676</v>
      </c>
      <c r="B4" s="145" t="s">
        <v>386</v>
      </c>
      <c r="C4" s="146" t="s">
        <v>387</v>
      </c>
      <c r="D4" s="39" t="s">
        <v>388</v>
      </c>
      <c r="E4" s="40" t="s">
        <v>389</v>
      </c>
      <c r="F4" s="40" t="s">
        <v>390</v>
      </c>
      <c r="G4" s="40" t="s">
        <v>677</v>
      </c>
      <c r="H4" s="41" t="s">
        <v>392</v>
      </c>
      <c r="I4" s="42" t="s">
        <v>393</v>
      </c>
      <c r="J4" s="115" t="s">
        <v>394</v>
      </c>
      <c r="K4" s="109"/>
    </row>
    <row r="5" spans="1:11" ht="21.95" customHeight="1" x14ac:dyDescent="0.3">
      <c r="A5" s="219" t="s">
        <v>678</v>
      </c>
      <c r="B5" s="116" t="s">
        <v>107</v>
      </c>
      <c r="C5" s="117" t="s">
        <v>679</v>
      </c>
      <c r="D5" s="61" t="s">
        <v>680</v>
      </c>
      <c r="E5" s="62">
        <v>2250000</v>
      </c>
      <c r="F5" s="63" t="s">
        <v>380</v>
      </c>
      <c r="G5" s="220" t="s">
        <v>399</v>
      </c>
      <c r="H5" s="69" t="s">
        <v>400</v>
      </c>
      <c r="I5" s="67">
        <f>55900</f>
        <v>55900</v>
      </c>
      <c r="J5" s="221"/>
      <c r="K5" s="119"/>
    </row>
    <row r="6" spans="1:11" ht="21.95" customHeight="1" x14ac:dyDescent="0.3">
      <c r="A6" s="222" t="s">
        <v>681</v>
      </c>
      <c r="B6" s="124" t="s">
        <v>107</v>
      </c>
      <c r="C6" s="121"/>
      <c r="D6" s="61" t="s">
        <v>680</v>
      </c>
      <c r="E6" s="62">
        <v>2250000</v>
      </c>
      <c r="F6" s="63" t="s">
        <v>380</v>
      </c>
      <c r="G6" s="220" t="s">
        <v>399</v>
      </c>
      <c r="H6" s="69" t="s">
        <v>402</v>
      </c>
      <c r="I6" s="67">
        <f>51900</f>
        <v>51900</v>
      </c>
      <c r="J6" s="221"/>
      <c r="K6" s="119"/>
    </row>
    <row r="7" spans="1:11" ht="21.95" customHeight="1" x14ac:dyDescent="0.3">
      <c r="A7" s="223" t="s">
        <v>681</v>
      </c>
      <c r="B7" s="224" t="s">
        <v>107</v>
      </c>
      <c r="C7" s="121"/>
      <c r="D7" s="61" t="s">
        <v>680</v>
      </c>
      <c r="E7" s="62">
        <v>2250000</v>
      </c>
      <c r="F7" s="63" t="s">
        <v>380</v>
      </c>
      <c r="G7" s="220" t="s">
        <v>399</v>
      </c>
      <c r="H7" s="69" t="s">
        <v>403</v>
      </c>
      <c r="I7" s="67">
        <f>53900</f>
        <v>53900</v>
      </c>
      <c r="J7" s="221"/>
      <c r="K7" s="119"/>
    </row>
    <row r="8" spans="1:11" ht="21.95" customHeight="1" x14ac:dyDescent="0.3">
      <c r="A8" s="219" t="s">
        <v>681</v>
      </c>
      <c r="B8" s="116" t="s">
        <v>107</v>
      </c>
      <c r="C8" s="121"/>
      <c r="D8" s="61" t="s">
        <v>680</v>
      </c>
      <c r="E8" s="62">
        <v>2250000</v>
      </c>
      <c r="F8" s="63" t="s">
        <v>380</v>
      </c>
      <c r="G8" s="220" t="s">
        <v>383</v>
      </c>
      <c r="H8" s="69" t="s">
        <v>412</v>
      </c>
      <c r="I8" s="67">
        <f>52900</f>
        <v>52900</v>
      </c>
      <c r="J8" s="221"/>
      <c r="K8" s="119"/>
    </row>
    <row r="9" spans="1:11" ht="21.95" customHeight="1" x14ac:dyDescent="0.3">
      <c r="A9" s="222" t="s">
        <v>681</v>
      </c>
      <c r="B9" s="124" t="s">
        <v>107</v>
      </c>
      <c r="C9" s="121"/>
      <c r="D9" s="61" t="s">
        <v>680</v>
      </c>
      <c r="E9" s="62">
        <v>2250000</v>
      </c>
      <c r="F9" s="63" t="s">
        <v>380</v>
      </c>
      <c r="G9" s="220" t="s">
        <v>383</v>
      </c>
      <c r="H9" s="69" t="s">
        <v>413</v>
      </c>
      <c r="I9" s="68">
        <f>48900</f>
        <v>48900</v>
      </c>
      <c r="J9" s="221"/>
      <c r="K9" s="119"/>
    </row>
    <row r="10" spans="1:11" ht="21.95" customHeight="1" x14ac:dyDescent="0.3">
      <c r="A10" s="225" t="s">
        <v>681</v>
      </c>
      <c r="B10" s="120" t="s">
        <v>107</v>
      </c>
      <c r="C10" s="121"/>
      <c r="D10" s="61" t="s">
        <v>680</v>
      </c>
      <c r="E10" s="62">
        <v>2250000</v>
      </c>
      <c r="F10" s="63" t="s">
        <v>380</v>
      </c>
      <c r="G10" s="220" t="s">
        <v>383</v>
      </c>
      <c r="H10" s="69" t="s">
        <v>414</v>
      </c>
      <c r="I10" s="68">
        <f>50900</f>
        <v>50900</v>
      </c>
      <c r="J10" s="221"/>
      <c r="K10" s="119"/>
    </row>
    <row r="11" spans="1:11" ht="21.95" customHeight="1" x14ac:dyDescent="0.3">
      <c r="A11" s="219" t="s">
        <v>681</v>
      </c>
      <c r="B11" s="116" t="s">
        <v>107</v>
      </c>
      <c r="C11" s="121"/>
      <c r="D11" s="61" t="s">
        <v>680</v>
      </c>
      <c r="E11" s="62">
        <v>2250000</v>
      </c>
      <c r="F11" s="63" t="s">
        <v>381</v>
      </c>
      <c r="G11" s="220" t="s">
        <v>399</v>
      </c>
      <c r="H11" s="69" t="s">
        <v>405</v>
      </c>
      <c r="I11" s="67">
        <f>51900</f>
        <v>51900</v>
      </c>
      <c r="J11" s="221"/>
      <c r="K11" s="119"/>
    </row>
    <row r="12" spans="1:11" ht="21.95" customHeight="1" x14ac:dyDescent="0.3">
      <c r="A12" s="222" t="s">
        <v>681</v>
      </c>
      <c r="B12" s="124" t="s">
        <v>107</v>
      </c>
      <c r="C12" s="121"/>
      <c r="D12" s="61" t="s">
        <v>680</v>
      </c>
      <c r="E12" s="62">
        <v>2250000</v>
      </c>
      <c r="F12" s="63" t="s">
        <v>381</v>
      </c>
      <c r="G12" s="220" t="s">
        <v>399</v>
      </c>
      <c r="H12" s="69" t="s">
        <v>406</v>
      </c>
      <c r="I12" s="67">
        <f>47900</f>
        <v>47900</v>
      </c>
      <c r="J12" s="221"/>
      <c r="K12" s="119"/>
    </row>
    <row r="13" spans="1:11" ht="21.95" customHeight="1" x14ac:dyDescent="0.3">
      <c r="A13" s="225" t="s">
        <v>681</v>
      </c>
      <c r="B13" s="120" t="s">
        <v>107</v>
      </c>
      <c r="C13" s="121"/>
      <c r="D13" s="61" t="s">
        <v>680</v>
      </c>
      <c r="E13" s="62">
        <v>2250000</v>
      </c>
      <c r="F13" s="63" t="s">
        <v>381</v>
      </c>
      <c r="G13" s="220" t="s">
        <v>399</v>
      </c>
      <c r="H13" s="69" t="s">
        <v>407</v>
      </c>
      <c r="I13" s="67">
        <f>49900</f>
        <v>49900</v>
      </c>
      <c r="J13" s="221"/>
      <c r="K13" s="119"/>
    </row>
    <row r="14" spans="1:11" ht="21.95" customHeight="1" x14ac:dyDescent="0.3">
      <c r="A14" s="219" t="s">
        <v>681</v>
      </c>
      <c r="B14" s="116" t="s">
        <v>107</v>
      </c>
      <c r="C14" s="121"/>
      <c r="D14" s="61" t="s">
        <v>680</v>
      </c>
      <c r="E14" s="62">
        <v>2250000</v>
      </c>
      <c r="F14" s="63" t="s">
        <v>381</v>
      </c>
      <c r="G14" s="220" t="s">
        <v>383</v>
      </c>
      <c r="H14" s="69" t="s">
        <v>415</v>
      </c>
      <c r="I14" s="67">
        <f>49900</f>
        <v>49900</v>
      </c>
      <c r="J14" s="221"/>
      <c r="K14" s="119"/>
    </row>
    <row r="15" spans="1:11" ht="21.95" customHeight="1" x14ac:dyDescent="0.3">
      <c r="A15" s="222" t="s">
        <v>681</v>
      </c>
      <c r="B15" s="124" t="s">
        <v>107</v>
      </c>
      <c r="C15" s="121"/>
      <c r="D15" s="61" t="s">
        <v>680</v>
      </c>
      <c r="E15" s="62">
        <v>2250000</v>
      </c>
      <c r="F15" s="63" t="s">
        <v>381</v>
      </c>
      <c r="G15" s="220" t="s">
        <v>383</v>
      </c>
      <c r="H15" s="69" t="s">
        <v>416</v>
      </c>
      <c r="I15" s="68">
        <f>45900</f>
        <v>45900</v>
      </c>
      <c r="J15" s="221"/>
      <c r="K15" s="119"/>
    </row>
    <row r="16" spans="1:11" ht="21.95" customHeight="1" x14ac:dyDescent="0.3">
      <c r="A16" s="222" t="s">
        <v>681</v>
      </c>
      <c r="B16" s="124" t="s">
        <v>107</v>
      </c>
      <c r="C16" s="121"/>
      <c r="D16" s="61" t="s">
        <v>680</v>
      </c>
      <c r="E16" s="62">
        <v>2250000</v>
      </c>
      <c r="F16" s="63" t="s">
        <v>404</v>
      </c>
      <c r="G16" s="220" t="s">
        <v>373</v>
      </c>
      <c r="H16" s="69" t="s">
        <v>523</v>
      </c>
      <c r="I16" s="68">
        <v>47900</v>
      </c>
      <c r="J16" s="221"/>
      <c r="K16" s="119"/>
    </row>
    <row r="17" spans="1:11" ht="21.95" customHeight="1" x14ac:dyDescent="0.3">
      <c r="A17" s="225" t="s">
        <v>681</v>
      </c>
      <c r="B17" s="120" t="s">
        <v>107</v>
      </c>
      <c r="C17" s="122"/>
      <c r="D17" s="61" t="s">
        <v>680</v>
      </c>
      <c r="E17" s="62">
        <v>2250000</v>
      </c>
      <c r="F17" s="63" t="s">
        <v>404</v>
      </c>
      <c r="G17" s="220" t="s">
        <v>373</v>
      </c>
      <c r="H17" s="79" t="s">
        <v>525</v>
      </c>
      <c r="I17" s="87">
        <v>41900</v>
      </c>
      <c r="J17" s="221"/>
      <c r="K17" s="119"/>
    </row>
    <row r="18" spans="1:11" ht="21.95" customHeight="1" x14ac:dyDescent="0.3">
      <c r="A18" s="219" t="s">
        <v>682</v>
      </c>
      <c r="B18" s="116" t="s">
        <v>107</v>
      </c>
      <c r="C18" s="117" t="s">
        <v>683</v>
      </c>
      <c r="D18" s="61" t="s">
        <v>684</v>
      </c>
      <c r="E18" s="62">
        <v>2200000</v>
      </c>
      <c r="F18" s="63" t="s">
        <v>380</v>
      </c>
      <c r="G18" s="220" t="s">
        <v>399</v>
      </c>
      <c r="H18" s="69" t="s">
        <v>400</v>
      </c>
      <c r="I18" s="67">
        <f>53900</f>
        <v>53900</v>
      </c>
      <c r="J18" s="221"/>
      <c r="K18" s="119"/>
    </row>
    <row r="19" spans="1:11" ht="21.95" customHeight="1" x14ac:dyDescent="0.3">
      <c r="A19" s="222" t="s">
        <v>682</v>
      </c>
      <c r="B19" s="124" t="s">
        <v>107</v>
      </c>
      <c r="C19" s="121"/>
      <c r="D19" s="61" t="s">
        <v>685</v>
      </c>
      <c r="E19" s="62">
        <v>2200000</v>
      </c>
      <c r="F19" s="63" t="s">
        <v>380</v>
      </c>
      <c r="G19" s="220" t="s">
        <v>399</v>
      </c>
      <c r="H19" s="69" t="s">
        <v>402</v>
      </c>
      <c r="I19" s="67">
        <f>49900</f>
        <v>49900</v>
      </c>
      <c r="J19" s="221"/>
      <c r="K19" s="119"/>
    </row>
    <row r="20" spans="1:11" ht="21.95" customHeight="1" x14ac:dyDescent="0.3">
      <c r="A20" s="223" t="s">
        <v>682</v>
      </c>
      <c r="B20" s="224" t="s">
        <v>107</v>
      </c>
      <c r="C20" s="121"/>
      <c r="D20" s="61" t="s">
        <v>685</v>
      </c>
      <c r="E20" s="62">
        <v>2200000</v>
      </c>
      <c r="F20" s="63" t="s">
        <v>380</v>
      </c>
      <c r="G20" s="220" t="s">
        <v>399</v>
      </c>
      <c r="H20" s="69" t="s">
        <v>403</v>
      </c>
      <c r="I20" s="67">
        <f>51900</f>
        <v>51900</v>
      </c>
      <c r="J20" s="221"/>
      <c r="K20" s="119"/>
    </row>
    <row r="21" spans="1:11" ht="21.95" customHeight="1" x14ac:dyDescent="0.3">
      <c r="A21" s="219" t="s">
        <v>682</v>
      </c>
      <c r="B21" s="116" t="s">
        <v>107</v>
      </c>
      <c r="C21" s="121"/>
      <c r="D21" s="61" t="s">
        <v>685</v>
      </c>
      <c r="E21" s="62">
        <v>2200000</v>
      </c>
      <c r="F21" s="63" t="s">
        <v>380</v>
      </c>
      <c r="G21" s="220" t="s">
        <v>383</v>
      </c>
      <c r="H21" s="69" t="s">
        <v>412</v>
      </c>
      <c r="I21" s="67">
        <f>50900</f>
        <v>50900</v>
      </c>
      <c r="J21" s="221"/>
      <c r="K21" s="119"/>
    </row>
    <row r="22" spans="1:11" ht="21.95" customHeight="1" x14ac:dyDescent="0.3">
      <c r="A22" s="222" t="s">
        <v>682</v>
      </c>
      <c r="B22" s="124" t="s">
        <v>107</v>
      </c>
      <c r="C22" s="121"/>
      <c r="D22" s="61" t="s">
        <v>685</v>
      </c>
      <c r="E22" s="62">
        <v>2200000</v>
      </c>
      <c r="F22" s="63" t="s">
        <v>380</v>
      </c>
      <c r="G22" s="220" t="s">
        <v>383</v>
      </c>
      <c r="H22" s="69" t="s">
        <v>413</v>
      </c>
      <c r="I22" s="68">
        <f>46900</f>
        <v>46900</v>
      </c>
      <c r="J22" s="221"/>
      <c r="K22" s="119"/>
    </row>
    <row r="23" spans="1:11" ht="21.95" customHeight="1" x14ac:dyDescent="0.3">
      <c r="A23" s="225" t="s">
        <v>682</v>
      </c>
      <c r="B23" s="120" t="s">
        <v>107</v>
      </c>
      <c r="C23" s="121"/>
      <c r="D23" s="61" t="s">
        <v>685</v>
      </c>
      <c r="E23" s="62">
        <v>2200000</v>
      </c>
      <c r="F23" s="63" t="s">
        <v>380</v>
      </c>
      <c r="G23" s="220" t="s">
        <v>383</v>
      </c>
      <c r="H23" s="69" t="s">
        <v>414</v>
      </c>
      <c r="I23" s="68">
        <f>48900</f>
        <v>48900</v>
      </c>
      <c r="J23" s="221"/>
      <c r="K23" s="119"/>
    </row>
    <row r="24" spans="1:11" ht="21.95" customHeight="1" x14ac:dyDescent="0.3">
      <c r="A24" s="219" t="s">
        <v>682</v>
      </c>
      <c r="B24" s="116" t="s">
        <v>107</v>
      </c>
      <c r="C24" s="121"/>
      <c r="D24" s="61" t="s">
        <v>685</v>
      </c>
      <c r="E24" s="62">
        <v>2200000</v>
      </c>
      <c r="F24" s="63" t="s">
        <v>381</v>
      </c>
      <c r="G24" s="220" t="s">
        <v>399</v>
      </c>
      <c r="H24" s="69" t="s">
        <v>405</v>
      </c>
      <c r="I24" s="67">
        <f>49900</f>
        <v>49900</v>
      </c>
      <c r="J24" s="221"/>
      <c r="K24" s="119"/>
    </row>
    <row r="25" spans="1:11" ht="21.95" customHeight="1" x14ac:dyDescent="0.3">
      <c r="A25" s="222" t="s">
        <v>682</v>
      </c>
      <c r="B25" s="124" t="s">
        <v>107</v>
      </c>
      <c r="C25" s="121"/>
      <c r="D25" s="61" t="s">
        <v>685</v>
      </c>
      <c r="E25" s="62">
        <v>2200000</v>
      </c>
      <c r="F25" s="63" t="s">
        <v>381</v>
      </c>
      <c r="G25" s="220" t="s">
        <v>399</v>
      </c>
      <c r="H25" s="69" t="s">
        <v>406</v>
      </c>
      <c r="I25" s="67">
        <f>45900</f>
        <v>45900</v>
      </c>
      <c r="J25" s="221"/>
      <c r="K25" s="119"/>
    </row>
    <row r="26" spans="1:11" ht="21.95" customHeight="1" x14ac:dyDescent="0.3">
      <c r="A26" s="225" t="s">
        <v>682</v>
      </c>
      <c r="B26" s="120" t="s">
        <v>107</v>
      </c>
      <c r="C26" s="121"/>
      <c r="D26" s="61" t="s">
        <v>685</v>
      </c>
      <c r="E26" s="62">
        <v>2200000</v>
      </c>
      <c r="F26" s="63" t="s">
        <v>381</v>
      </c>
      <c r="G26" s="220" t="s">
        <v>399</v>
      </c>
      <c r="H26" s="69" t="s">
        <v>407</v>
      </c>
      <c r="I26" s="67">
        <f>47900</f>
        <v>47900</v>
      </c>
      <c r="J26" s="221"/>
      <c r="K26" s="119"/>
    </row>
    <row r="27" spans="1:11" ht="21.95" customHeight="1" x14ac:dyDescent="0.3">
      <c r="A27" s="219" t="s">
        <v>682</v>
      </c>
      <c r="B27" s="116" t="s">
        <v>107</v>
      </c>
      <c r="C27" s="121"/>
      <c r="D27" s="61" t="s">
        <v>685</v>
      </c>
      <c r="E27" s="62">
        <v>2200000</v>
      </c>
      <c r="F27" s="63" t="s">
        <v>381</v>
      </c>
      <c r="G27" s="220" t="s">
        <v>383</v>
      </c>
      <c r="H27" s="69" t="s">
        <v>415</v>
      </c>
      <c r="I27" s="67">
        <f>47900</f>
        <v>47900</v>
      </c>
      <c r="J27" s="221"/>
      <c r="K27" s="119"/>
    </row>
    <row r="28" spans="1:11" ht="21.95" customHeight="1" x14ac:dyDescent="0.3">
      <c r="A28" s="222" t="s">
        <v>682</v>
      </c>
      <c r="B28" s="124" t="s">
        <v>107</v>
      </c>
      <c r="C28" s="121"/>
      <c r="D28" s="61" t="s">
        <v>685</v>
      </c>
      <c r="E28" s="62">
        <v>2200000</v>
      </c>
      <c r="F28" s="63" t="s">
        <v>381</v>
      </c>
      <c r="G28" s="220" t="s">
        <v>383</v>
      </c>
      <c r="H28" s="69" t="s">
        <v>416</v>
      </c>
      <c r="I28" s="68">
        <f>43900</f>
        <v>43900</v>
      </c>
      <c r="J28" s="221"/>
      <c r="K28" s="119"/>
    </row>
    <row r="29" spans="1:11" ht="21.95" customHeight="1" x14ac:dyDescent="0.3">
      <c r="A29" s="222" t="s">
        <v>682</v>
      </c>
      <c r="B29" s="124" t="s">
        <v>107</v>
      </c>
      <c r="C29" s="121"/>
      <c r="D29" s="61" t="s">
        <v>685</v>
      </c>
      <c r="E29" s="62">
        <v>2200000</v>
      </c>
      <c r="F29" s="63" t="s">
        <v>404</v>
      </c>
      <c r="G29" s="220" t="s">
        <v>373</v>
      </c>
      <c r="H29" s="69" t="s">
        <v>523</v>
      </c>
      <c r="I29" s="68">
        <v>45900</v>
      </c>
      <c r="J29" s="221"/>
      <c r="K29" s="119"/>
    </row>
    <row r="30" spans="1:11" ht="21.95" customHeight="1" x14ac:dyDescent="0.3">
      <c r="A30" s="225" t="s">
        <v>682</v>
      </c>
      <c r="B30" s="120" t="s">
        <v>107</v>
      </c>
      <c r="C30" s="122"/>
      <c r="D30" s="61" t="s">
        <v>685</v>
      </c>
      <c r="E30" s="62">
        <v>2200000</v>
      </c>
      <c r="F30" s="63" t="s">
        <v>404</v>
      </c>
      <c r="G30" s="220" t="s">
        <v>373</v>
      </c>
      <c r="H30" s="79" t="s">
        <v>525</v>
      </c>
      <c r="I30" s="87">
        <v>39900</v>
      </c>
      <c r="J30" s="221"/>
      <c r="K30" s="119"/>
    </row>
    <row r="31" spans="1:11" ht="30" customHeight="1" x14ac:dyDescent="0.3">
      <c r="A31" s="219" t="s">
        <v>686</v>
      </c>
      <c r="B31" s="116" t="s">
        <v>107</v>
      </c>
      <c r="C31" s="117" t="s">
        <v>687</v>
      </c>
      <c r="D31" s="61" t="s">
        <v>688</v>
      </c>
      <c r="E31" s="62">
        <v>1850000</v>
      </c>
      <c r="F31" s="63" t="s">
        <v>380</v>
      </c>
      <c r="G31" s="220" t="s">
        <v>399</v>
      </c>
      <c r="H31" s="69" t="s">
        <v>400</v>
      </c>
      <c r="I31" s="67">
        <v>51900</v>
      </c>
      <c r="J31" s="226"/>
      <c r="K31" s="119"/>
    </row>
    <row r="32" spans="1:11" ht="30" customHeight="1" x14ac:dyDescent="0.3">
      <c r="A32" s="222" t="s">
        <v>686</v>
      </c>
      <c r="B32" s="124" t="s">
        <v>107</v>
      </c>
      <c r="C32" s="121"/>
      <c r="D32" s="61" t="s">
        <v>688</v>
      </c>
      <c r="E32" s="62">
        <v>1850000</v>
      </c>
      <c r="F32" s="63" t="s">
        <v>380</v>
      </c>
      <c r="G32" s="220" t="s">
        <v>399</v>
      </c>
      <c r="H32" s="69" t="s">
        <v>402</v>
      </c>
      <c r="I32" s="67">
        <v>48900</v>
      </c>
      <c r="J32" s="226"/>
      <c r="K32" s="119"/>
    </row>
    <row r="33" spans="1:15" ht="30" customHeight="1" x14ac:dyDescent="0.3">
      <c r="A33" s="225" t="s">
        <v>686</v>
      </c>
      <c r="B33" s="120" t="s">
        <v>107</v>
      </c>
      <c r="C33" s="121"/>
      <c r="D33" s="61" t="s">
        <v>688</v>
      </c>
      <c r="E33" s="62">
        <v>1850000</v>
      </c>
      <c r="F33" s="63" t="s">
        <v>380</v>
      </c>
      <c r="G33" s="220" t="s">
        <v>399</v>
      </c>
      <c r="H33" s="69" t="s">
        <v>403</v>
      </c>
      <c r="I33" s="67">
        <v>49900</v>
      </c>
      <c r="J33" s="226"/>
      <c r="K33" s="119"/>
    </row>
    <row r="34" spans="1:15" ht="30" customHeight="1" x14ac:dyDescent="0.3">
      <c r="A34" s="219" t="s">
        <v>686</v>
      </c>
      <c r="B34" s="116" t="s">
        <v>107</v>
      </c>
      <c r="C34" s="121"/>
      <c r="D34" s="61" t="s">
        <v>688</v>
      </c>
      <c r="E34" s="62">
        <v>1850000</v>
      </c>
      <c r="F34" s="63" t="s">
        <v>381</v>
      </c>
      <c r="G34" s="220" t="s">
        <v>383</v>
      </c>
      <c r="H34" s="69" t="s">
        <v>415</v>
      </c>
      <c r="I34" s="67">
        <v>41900</v>
      </c>
      <c r="J34" s="226"/>
      <c r="K34" s="119"/>
    </row>
    <row r="35" spans="1:15" ht="30" customHeight="1" x14ac:dyDescent="0.3">
      <c r="A35" s="222" t="s">
        <v>686</v>
      </c>
      <c r="B35" s="124" t="s">
        <v>107</v>
      </c>
      <c r="C35" s="121"/>
      <c r="D35" s="61" t="s">
        <v>688</v>
      </c>
      <c r="E35" s="62">
        <v>1850000</v>
      </c>
      <c r="F35" s="63" t="s">
        <v>381</v>
      </c>
      <c r="G35" s="220" t="s">
        <v>383</v>
      </c>
      <c r="H35" s="69" t="s">
        <v>416</v>
      </c>
      <c r="I35" s="68">
        <v>38900</v>
      </c>
      <c r="J35" s="226"/>
      <c r="K35" s="119"/>
    </row>
    <row r="36" spans="1:15" ht="30" customHeight="1" x14ac:dyDescent="0.3">
      <c r="A36" s="225" t="s">
        <v>686</v>
      </c>
      <c r="B36" s="120" t="s">
        <v>107</v>
      </c>
      <c r="C36" s="122"/>
      <c r="D36" s="61" t="s">
        <v>688</v>
      </c>
      <c r="E36" s="62">
        <v>1850000</v>
      </c>
      <c r="F36" s="63" t="s">
        <v>381</v>
      </c>
      <c r="G36" s="220" t="s">
        <v>383</v>
      </c>
      <c r="H36" s="69" t="s">
        <v>417</v>
      </c>
      <c r="I36" s="68">
        <v>40900</v>
      </c>
      <c r="J36" s="226"/>
      <c r="K36" s="119"/>
    </row>
    <row r="37" spans="1:15" ht="30" customHeight="1" x14ac:dyDescent="0.3">
      <c r="A37" s="44" t="s">
        <v>689</v>
      </c>
      <c r="B37" s="120" t="s">
        <v>107</v>
      </c>
      <c r="C37" s="117" t="s">
        <v>690</v>
      </c>
      <c r="D37" s="61" t="s">
        <v>691</v>
      </c>
      <c r="E37" s="62">
        <v>1400000</v>
      </c>
      <c r="F37" s="63" t="s">
        <v>380</v>
      </c>
      <c r="G37" s="220" t="s">
        <v>383</v>
      </c>
      <c r="H37" s="69" t="s">
        <v>692</v>
      </c>
      <c r="I37" s="68">
        <v>32900</v>
      </c>
      <c r="J37" s="221"/>
      <c r="K37" s="119"/>
    </row>
    <row r="38" spans="1:15" ht="30" customHeight="1" x14ac:dyDescent="0.3">
      <c r="A38" s="44" t="s">
        <v>689</v>
      </c>
      <c r="B38" s="120" t="s">
        <v>107</v>
      </c>
      <c r="C38" s="121"/>
      <c r="D38" s="61" t="s">
        <v>693</v>
      </c>
      <c r="E38" s="62">
        <v>1400000</v>
      </c>
      <c r="F38" s="63" t="s">
        <v>380</v>
      </c>
      <c r="G38" s="220" t="s">
        <v>383</v>
      </c>
      <c r="H38" s="69" t="s">
        <v>694</v>
      </c>
      <c r="I38" s="68">
        <v>28900</v>
      </c>
      <c r="J38" s="221"/>
      <c r="K38" s="119"/>
    </row>
    <row r="39" spans="1:15" ht="30" customHeight="1" x14ac:dyDescent="0.3">
      <c r="A39" s="44" t="s">
        <v>689</v>
      </c>
      <c r="B39" s="120" t="s">
        <v>107</v>
      </c>
      <c r="C39" s="121"/>
      <c r="D39" s="61" t="s">
        <v>693</v>
      </c>
      <c r="E39" s="62">
        <v>1400000</v>
      </c>
      <c r="F39" s="63" t="s">
        <v>380</v>
      </c>
      <c r="G39" s="220" t="s">
        <v>383</v>
      </c>
      <c r="H39" s="69" t="s">
        <v>695</v>
      </c>
      <c r="I39" s="68">
        <v>30900</v>
      </c>
      <c r="J39" s="221"/>
      <c r="K39" s="119"/>
      <c r="O39"/>
    </row>
    <row r="40" spans="1:15" ht="30" customHeight="1" x14ac:dyDescent="0.3">
      <c r="A40" s="44" t="s">
        <v>689</v>
      </c>
      <c r="B40" s="120" t="s">
        <v>107</v>
      </c>
      <c r="C40" s="121"/>
      <c r="D40" s="61" t="s">
        <v>693</v>
      </c>
      <c r="E40" s="62">
        <v>1400000</v>
      </c>
      <c r="F40" s="63" t="s">
        <v>381</v>
      </c>
      <c r="G40" s="220" t="s">
        <v>383</v>
      </c>
      <c r="H40" s="69" t="s">
        <v>521</v>
      </c>
      <c r="I40" s="68">
        <v>31900</v>
      </c>
      <c r="J40" s="221"/>
      <c r="K40" s="119"/>
      <c r="M40"/>
    </row>
    <row r="41" spans="1:15" ht="30" customHeight="1" x14ac:dyDescent="0.3">
      <c r="A41" s="44" t="s">
        <v>689</v>
      </c>
      <c r="B41" s="120" t="s">
        <v>107</v>
      </c>
      <c r="C41" s="121"/>
      <c r="D41" s="61" t="s">
        <v>693</v>
      </c>
      <c r="E41" s="62">
        <v>1400000</v>
      </c>
      <c r="F41" s="63" t="s">
        <v>381</v>
      </c>
      <c r="G41" s="220" t="s">
        <v>383</v>
      </c>
      <c r="H41" s="69" t="s">
        <v>522</v>
      </c>
      <c r="I41" s="68">
        <v>27900</v>
      </c>
      <c r="J41" s="221"/>
      <c r="K41" s="119"/>
    </row>
    <row r="42" spans="1:15" ht="30" customHeight="1" x14ac:dyDescent="0.3">
      <c r="A42" s="44" t="s">
        <v>689</v>
      </c>
      <c r="B42" s="120" t="s">
        <v>107</v>
      </c>
      <c r="C42" s="121"/>
      <c r="D42" s="61" t="s">
        <v>693</v>
      </c>
      <c r="E42" s="62">
        <v>1400000</v>
      </c>
      <c r="F42" s="63" t="s">
        <v>381</v>
      </c>
      <c r="G42" s="220" t="s">
        <v>383</v>
      </c>
      <c r="H42" s="69" t="s">
        <v>523</v>
      </c>
      <c r="I42" s="68">
        <v>29900</v>
      </c>
      <c r="J42" s="221"/>
      <c r="K42" s="119"/>
    </row>
    <row r="43" spans="1:15" ht="30" customHeight="1" x14ac:dyDescent="0.3">
      <c r="A43" s="44" t="s">
        <v>689</v>
      </c>
      <c r="B43" s="120" t="s">
        <v>107</v>
      </c>
      <c r="C43" s="121"/>
      <c r="D43" s="61" t="s">
        <v>693</v>
      </c>
      <c r="E43" s="62">
        <v>1400000</v>
      </c>
      <c r="F43" s="63" t="s">
        <v>381</v>
      </c>
      <c r="G43" s="220" t="s">
        <v>382</v>
      </c>
      <c r="H43" s="69" t="s">
        <v>443</v>
      </c>
      <c r="I43" s="68">
        <v>29900</v>
      </c>
      <c r="J43" s="221"/>
      <c r="K43" s="119"/>
    </row>
    <row r="44" spans="1:15" ht="30" customHeight="1" x14ac:dyDescent="0.3">
      <c r="A44" s="44" t="s">
        <v>689</v>
      </c>
      <c r="B44" s="120" t="s">
        <v>107</v>
      </c>
      <c r="C44" s="121"/>
      <c r="D44" s="61" t="s">
        <v>691</v>
      </c>
      <c r="E44" s="62">
        <v>1400000</v>
      </c>
      <c r="F44" s="63" t="s">
        <v>381</v>
      </c>
      <c r="G44" s="220" t="s">
        <v>382</v>
      </c>
      <c r="H44" s="69" t="s">
        <v>444</v>
      </c>
      <c r="I44" s="68">
        <v>25900</v>
      </c>
      <c r="J44" s="221"/>
      <c r="K44" s="119"/>
    </row>
    <row r="45" spans="1:15" ht="30" customHeight="1" x14ac:dyDescent="0.3">
      <c r="A45" s="227" t="s">
        <v>689</v>
      </c>
      <c r="B45" s="224" t="s">
        <v>107</v>
      </c>
      <c r="C45" s="122"/>
      <c r="D45" s="61" t="s">
        <v>693</v>
      </c>
      <c r="E45" s="62">
        <v>1400000</v>
      </c>
      <c r="F45" s="63" t="s">
        <v>381</v>
      </c>
      <c r="G45" s="220" t="s">
        <v>382</v>
      </c>
      <c r="H45" s="69" t="s">
        <v>459</v>
      </c>
      <c r="I45" s="68">
        <v>27900</v>
      </c>
      <c r="J45" s="221"/>
      <c r="K45" s="119"/>
    </row>
    <row r="46" spans="1:15" ht="30" customHeight="1" x14ac:dyDescent="0.3">
      <c r="A46" s="227" t="s">
        <v>696</v>
      </c>
      <c r="B46" s="131" t="s">
        <v>107</v>
      </c>
      <c r="C46" s="228" t="s">
        <v>697</v>
      </c>
      <c r="D46" s="61" t="s">
        <v>698</v>
      </c>
      <c r="E46" s="62">
        <v>1600000</v>
      </c>
      <c r="F46" s="63" t="s">
        <v>380</v>
      </c>
      <c r="G46" s="220" t="s">
        <v>383</v>
      </c>
      <c r="H46" s="69" t="s">
        <v>692</v>
      </c>
      <c r="I46" s="68">
        <v>37900</v>
      </c>
      <c r="J46" s="221"/>
      <c r="K46" s="119"/>
    </row>
    <row r="47" spans="1:15" ht="30" customHeight="1" x14ac:dyDescent="0.3">
      <c r="A47" s="227" t="s">
        <v>696</v>
      </c>
      <c r="B47" s="131" t="s">
        <v>107</v>
      </c>
      <c r="C47" s="134"/>
      <c r="D47" s="61" t="s">
        <v>698</v>
      </c>
      <c r="E47" s="62">
        <v>1600000</v>
      </c>
      <c r="F47" s="63" t="s">
        <v>380</v>
      </c>
      <c r="G47" s="220" t="s">
        <v>383</v>
      </c>
      <c r="H47" s="69" t="s">
        <v>694</v>
      </c>
      <c r="I47" s="68">
        <v>33900</v>
      </c>
      <c r="J47" s="229"/>
      <c r="K47" s="119"/>
    </row>
    <row r="48" spans="1:15" ht="30" customHeight="1" x14ac:dyDescent="0.3">
      <c r="A48" s="227" t="s">
        <v>696</v>
      </c>
      <c r="B48" s="131" t="s">
        <v>107</v>
      </c>
      <c r="C48" s="134"/>
      <c r="D48" s="61" t="s">
        <v>698</v>
      </c>
      <c r="E48" s="62">
        <v>1600000</v>
      </c>
      <c r="F48" s="63" t="s">
        <v>380</v>
      </c>
      <c r="G48" s="220" t="s">
        <v>383</v>
      </c>
      <c r="H48" s="69" t="s">
        <v>695</v>
      </c>
      <c r="I48" s="68">
        <v>35900</v>
      </c>
      <c r="J48" s="229"/>
      <c r="K48" s="133"/>
    </row>
    <row r="49" spans="1:11" ht="30" customHeight="1" x14ac:dyDescent="0.3">
      <c r="A49" s="227" t="s">
        <v>696</v>
      </c>
      <c r="B49" s="131" t="s">
        <v>107</v>
      </c>
      <c r="C49" s="134"/>
      <c r="D49" s="61" t="s">
        <v>698</v>
      </c>
      <c r="E49" s="62">
        <v>1600000</v>
      </c>
      <c r="F49" s="63" t="s">
        <v>381</v>
      </c>
      <c r="G49" s="220" t="s">
        <v>383</v>
      </c>
      <c r="H49" s="69" t="s">
        <v>521</v>
      </c>
      <c r="I49" s="68">
        <v>36900</v>
      </c>
      <c r="J49" s="229"/>
      <c r="K49" s="133"/>
    </row>
    <row r="50" spans="1:11" ht="30" customHeight="1" x14ac:dyDescent="0.3">
      <c r="A50" s="227" t="s">
        <v>696</v>
      </c>
      <c r="B50" s="131" t="s">
        <v>107</v>
      </c>
      <c r="C50" s="134"/>
      <c r="D50" s="61" t="s">
        <v>698</v>
      </c>
      <c r="E50" s="62">
        <v>1600000</v>
      </c>
      <c r="F50" s="63" t="s">
        <v>381</v>
      </c>
      <c r="G50" s="220" t="s">
        <v>383</v>
      </c>
      <c r="H50" s="69" t="s">
        <v>522</v>
      </c>
      <c r="I50" s="68">
        <v>32900</v>
      </c>
      <c r="J50" s="229"/>
      <c r="K50" s="133"/>
    </row>
    <row r="51" spans="1:11" ht="30" customHeight="1" x14ac:dyDescent="0.3">
      <c r="A51" s="227" t="s">
        <v>696</v>
      </c>
      <c r="B51" s="131" t="s">
        <v>107</v>
      </c>
      <c r="C51" s="134"/>
      <c r="D51" s="61" t="s">
        <v>698</v>
      </c>
      <c r="E51" s="62">
        <v>1600000</v>
      </c>
      <c r="F51" s="63" t="s">
        <v>381</v>
      </c>
      <c r="G51" s="220" t="s">
        <v>383</v>
      </c>
      <c r="H51" s="69" t="s">
        <v>523</v>
      </c>
      <c r="I51" s="68">
        <v>34900</v>
      </c>
      <c r="J51" s="229"/>
      <c r="K51" s="133"/>
    </row>
    <row r="52" spans="1:11" ht="30" customHeight="1" x14ac:dyDescent="0.3">
      <c r="A52" s="227" t="s">
        <v>696</v>
      </c>
      <c r="B52" s="131" t="s">
        <v>107</v>
      </c>
      <c r="C52" s="134"/>
      <c r="D52" s="61" t="s">
        <v>698</v>
      </c>
      <c r="E52" s="62">
        <v>1600000</v>
      </c>
      <c r="F52" s="63" t="s">
        <v>381</v>
      </c>
      <c r="G52" s="220" t="s">
        <v>382</v>
      </c>
      <c r="H52" s="69" t="s">
        <v>443</v>
      </c>
      <c r="I52" s="68">
        <v>34900</v>
      </c>
      <c r="J52" s="229"/>
      <c r="K52" s="133"/>
    </row>
    <row r="53" spans="1:11" ht="30" customHeight="1" x14ac:dyDescent="0.3">
      <c r="A53" s="227" t="s">
        <v>696</v>
      </c>
      <c r="B53" s="230" t="s">
        <v>107</v>
      </c>
      <c r="C53" s="134"/>
      <c r="D53" s="61" t="s">
        <v>698</v>
      </c>
      <c r="E53" s="62">
        <v>1600000</v>
      </c>
      <c r="F53" s="63" t="s">
        <v>381</v>
      </c>
      <c r="G53" s="220" t="s">
        <v>382</v>
      </c>
      <c r="H53" s="69" t="s">
        <v>444</v>
      </c>
      <c r="I53" s="68">
        <v>30900</v>
      </c>
      <c r="J53" s="229"/>
      <c r="K53" s="133"/>
    </row>
    <row r="54" spans="1:11" ht="30" customHeight="1" x14ac:dyDescent="0.3">
      <c r="A54" s="44" t="s">
        <v>696</v>
      </c>
      <c r="B54" s="44" t="s">
        <v>107</v>
      </c>
      <c r="C54" s="134"/>
      <c r="D54" s="61" t="s">
        <v>698</v>
      </c>
      <c r="E54" s="62">
        <v>1600000</v>
      </c>
      <c r="F54" s="63" t="s">
        <v>381</v>
      </c>
      <c r="G54" s="220" t="s">
        <v>382</v>
      </c>
      <c r="H54" s="69" t="s">
        <v>459</v>
      </c>
      <c r="I54" s="68">
        <v>32900</v>
      </c>
      <c r="J54" s="229"/>
      <c r="K54" s="133"/>
    </row>
    <row r="55" spans="1:11" ht="30" customHeight="1" x14ac:dyDescent="0.3">
      <c r="A55" s="44" t="s">
        <v>699</v>
      </c>
      <c r="B55" s="44" t="s">
        <v>90</v>
      </c>
      <c r="C55" s="134"/>
      <c r="D55" s="61" t="s">
        <v>700</v>
      </c>
      <c r="E55" s="62">
        <v>1600000</v>
      </c>
      <c r="F55" s="63" t="s">
        <v>381</v>
      </c>
      <c r="G55" s="220" t="s">
        <v>383</v>
      </c>
      <c r="H55" s="79" t="s">
        <v>418</v>
      </c>
      <c r="I55" s="87">
        <v>28900</v>
      </c>
      <c r="J55" s="221"/>
      <c r="K55" s="119"/>
    </row>
    <row r="56" spans="1:11" ht="30" customHeight="1" x14ac:dyDescent="0.3">
      <c r="A56" s="44" t="s">
        <v>699</v>
      </c>
      <c r="B56" s="44" t="s">
        <v>90</v>
      </c>
      <c r="C56" s="135"/>
      <c r="D56" s="61" t="s">
        <v>700</v>
      </c>
      <c r="E56" s="62">
        <v>1600000</v>
      </c>
      <c r="F56" s="63" t="s">
        <v>381</v>
      </c>
      <c r="G56" s="220" t="s">
        <v>382</v>
      </c>
      <c r="H56" s="79" t="s">
        <v>571</v>
      </c>
      <c r="I56" s="87">
        <v>24900</v>
      </c>
      <c r="J56" s="221" t="s">
        <v>701</v>
      </c>
      <c r="K56" s="119"/>
    </row>
    <row r="57" spans="1:11" ht="21.95" customHeight="1" x14ac:dyDescent="0.3">
      <c r="A57" s="225" t="s">
        <v>702</v>
      </c>
      <c r="B57" s="116" t="s">
        <v>107</v>
      </c>
      <c r="C57" s="231" t="s">
        <v>703</v>
      </c>
      <c r="D57" s="61" t="s">
        <v>704</v>
      </c>
      <c r="E57" s="62">
        <v>1250000</v>
      </c>
      <c r="F57" s="63" t="s">
        <v>380</v>
      </c>
      <c r="G57" s="220" t="s">
        <v>399</v>
      </c>
      <c r="H57" s="69" t="s">
        <v>400</v>
      </c>
      <c r="I57" s="67">
        <v>33900</v>
      </c>
      <c r="J57" s="221"/>
      <c r="K57" s="119"/>
    </row>
    <row r="58" spans="1:11" ht="21.95" customHeight="1" x14ac:dyDescent="0.3">
      <c r="A58" s="225" t="s">
        <v>702</v>
      </c>
      <c r="B58" s="116" t="s">
        <v>107</v>
      </c>
      <c r="C58" s="232"/>
      <c r="D58" s="61" t="s">
        <v>704</v>
      </c>
      <c r="E58" s="62">
        <v>1250000</v>
      </c>
      <c r="F58" s="63" t="s">
        <v>380</v>
      </c>
      <c r="G58" s="220" t="s">
        <v>399</v>
      </c>
      <c r="H58" s="69" t="s">
        <v>402</v>
      </c>
      <c r="I58" s="67">
        <v>32900</v>
      </c>
      <c r="J58" s="221"/>
      <c r="K58" s="119"/>
    </row>
    <row r="59" spans="1:11" ht="21.95" customHeight="1" x14ac:dyDescent="0.3">
      <c r="A59" s="225" t="s">
        <v>702</v>
      </c>
      <c r="B59" s="116" t="s">
        <v>107</v>
      </c>
      <c r="C59" s="232"/>
      <c r="D59" s="61" t="s">
        <v>704</v>
      </c>
      <c r="E59" s="62">
        <v>1250000</v>
      </c>
      <c r="F59" s="63" t="s">
        <v>380</v>
      </c>
      <c r="G59" s="220" t="s">
        <v>399</v>
      </c>
      <c r="H59" s="69" t="s">
        <v>403</v>
      </c>
      <c r="I59" s="67">
        <v>32900</v>
      </c>
      <c r="J59" s="221"/>
      <c r="K59" s="119"/>
    </row>
    <row r="60" spans="1:11" ht="21.95" customHeight="1" x14ac:dyDescent="0.3">
      <c r="A60" s="225" t="s">
        <v>702</v>
      </c>
      <c r="B60" s="116" t="s">
        <v>107</v>
      </c>
      <c r="C60" s="232"/>
      <c r="D60" s="61" t="s">
        <v>704</v>
      </c>
      <c r="E60" s="62">
        <v>1250000</v>
      </c>
      <c r="F60" s="63" t="s">
        <v>380</v>
      </c>
      <c r="G60" s="220" t="s">
        <v>383</v>
      </c>
      <c r="H60" s="69" t="s">
        <v>412</v>
      </c>
      <c r="I60" s="67">
        <v>30900</v>
      </c>
      <c r="J60" s="221"/>
      <c r="K60" s="119"/>
    </row>
    <row r="61" spans="1:11" ht="21.95" customHeight="1" x14ac:dyDescent="0.3">
      <c r="A61" s="225" t="s">
        <v>702</v>
      </c>
      <c r="B61" s="116" t="s">
        <v>107</v>
      </c>
      <c r="C61" s="232"/>
      <c r="D61" s="61" t="s">
        <v>704</v>
      </c>
      <c r="E61" s="62">
        <v>1250000</v>
      </c>
      <c r="F61" s="63" t="s">
        <v>380</v>
      </c>
      <c r="G61" s="220" t="s">
        <v>383</v>
      </c>
      <c r="H61" s="69" t="s">
        <v>413</v>
      </c>
      <c r="I61" s="68">
        <v>28900</v>
      </c>
      <c r="J61" s="221"/>
      <c r="K61" s="119"/>
    </row>
    <row r="62" spans="1:11" ht="21.95" customHeight="1" x14ac:dyDescent="0.3">
      <c r="A62" s="225" t="s">
        <v>702</v>
      </c>
      <c r="B62" s="116" t="s">
        <v>107</v>
      </c>
      <c r="C62" s="232"/>
      <c r="D62" s="61" t="s">
        <v>704</v>
      </c>
      <c r="E62" s="62">
        <v>1250000</v>
      </c>
      <c r="F62" s="63" t="s">
        <v>380</v>
      </c>
      <c r="G62" s="220" t="s">
        <v>383</v>
      </c>
      <c r="H62" s="69" t="s">
        <v>414</v>
      </c>
      <c r="I62" s="68">
        <v>28900</v>
      </c>
      <c r="J62" s="221"/>
      <c r="K62" s="119"/>
    </row>
    <row r="63" spans="1:11" ht="21.95" customHeight="1" x14ac:dyDescent="0.3">
      <c r="A63" s="225" t="s">
        <v>702</v>
      </c>
      <c r="B63" s="116" t="s">
        <v>107</v>
      </c>
      <c r="C63" s="232"/>
      <c r="D63" s="61" t="s">
        <v>704</v>
      </c>
      <c r="E63" s="62">
        <v>1250000</v>
      </c>
      <c r="F63" s="63" t="s">
        <v>381</v>
      </c>
      <c r="G63" s="220" t="s">
        <v>399</v>
      </c>
      <c r="H63" s="69" t="s">
        <v>405</v>
      </c>
      <c r="I63" s="67">
        <v>32900</v>
      </c>
      <c r="J63" s="221"/>
      <c r="K63" s="119"/>
    </row>
    <row r="64" spans="1:11" ht="21.95" customHeight="1" x14ac:dyDescent="0.3">
      <c r="A64" s="225" t="s">
        <v>702</v>
      </c>
      <c r="B64" s="116" t="s">
        <v>107</v>
      </c>
      <c r="C64" s="232"/>
      <c r="D64" s="61" t="s">
        <v>704</v>
      </c>
      <c r="E64" s="62">
        <v>1250000</v>
      </c>
      <c r="F64" s="63" t="s">
        <v>381</v>
      </c>
      <c r="G64" s="220" t="s">
        <v>399</v>
      </c>
      <c r="H64" s="69" t="s">
        <v>406</v>
      </c>
      <c r="I64" s="67">
        <v>30900</v>
      </c>
      <c r="J64" s="221"/>
      <c r="K64" s="119"/>
    </row>
    <row r="65" spans="1:11" ht="21.95" customHeight="1" x14ac:dyDescent="0.3">
      <c r="A65" s="225" t="s">
        <v>702</v>
      </c>
      <c r="B65" s="116" t="s">
        <v>107</v>
      </c>
      <c r="C65" s="232"/>
      <c r="D65" s="61" t="s">
        <v>704</v>
      </c>
      <c r="E65" s="62">
        <v>1250000</v>
      </c>
      <c r="F65" s="63" t="s">
        <v>381</v>
      </c>
      <c r="G65" s="220" t="s">
        <v>399</v>
      </c>
      <c r="H65" s="69" t="s">
        <v>407</v>
      </c>
      <c r="I65" s="67">
        <v>30900</v>
      </c>
      <c r="J65" s="221"/>
      <c r="K65" s="119"/>
    </row>
    <row r="66" spans="1:11" ht="21.95" customHeight="1" x14ac:dyDescent="0.3">
      <c r="A66" s="225" t="s">
        <v>702</v>
      </c>
      <c r="B66" s="116" t="s">
        <v>107</v>
      </c>
      <c r="C66" s="232"/>
      <c r="D66" s="61" t="s">
        <v>704</v>
      </c>
      <c r="E66" s="62">
        <v>1250000</v>
      </c>
      <c r="F66" s="63" t="s">
        <v>381</v>
      </c>
      <c r="G66" s="220" t="s">
        <v>383</v>
      </c>
      <c r="H66" s="69" t="s">
        <v>415</v>
      </c>
      <c r="I66" s="67">
        <v>28900</v>
      </c>
      <c r="J66" s="221"/>
      <c r="K66" s="119"/>
    </row>
    <row r="67" spans="1:11" ht="21.95" customHeight="1" x14ac:dyDescent="0.3">
      <c r="A67" s="225" t="s">
        <v>702</v>
      </c>
      <c r="B67" s="116" t="s">
        <v>107</v>
      </c>
      <c r="C67" s="232"/>
      <c r="D67" s="61" t="s">
        <v>704</v>
      </c>
      <c r="E67" s="62">
        <v>1250000</v>
      </c>
      <c r="F67" s="63" t="s">
        <v>381</v>
      </c>
      <c r="G67" s="220" t="s">
        <v>383</v>
      </c>
      <c r="H67" s="69" t="s">
        <v>416</v>
      </c>
      <c r="I67" s="68">
        <v>26900</v>
      </c>
      <c r="J67" s="221"/>
      <c r="K67" s="119"/>
    </row>
    <row r="68" spans="1:11" ht="21.95" customHeight="1" x14ac:dyDescent="0.3">
      <c r="A68" s="225" t="s">
        <v>702</v>
      </c>
      <c r="B68" s="116" t="s">
        <v>107</v>
      </c>
      <c r="C68" s="232"/>
      <c r="D68" s="61" t="s">
        <v>704</v>
      </c>
      <c r="E68" s="62">
        <v>1250000</v>
      </c>
      <c r="F68" s="63" t="s">
        <v>381</v>
      </c>
      <c r="G68" s="220" t="s">
        <v>383</v>
      </c>
      <c r="H68" s="69" t="s">
        <v>417</v>
      </c>
      <c r="I68" s="68">
        <v>26900</v>
      </c>
      <c r="J68" s="221"/>
      <c r="K68" s="119"/>
    </row>
    <row r="69" spans="1:11" ht="21.95" customHeight="1" x14ac:dyDescent="0.3">
      <c r="A69" s="225" t="s">
        <v>702</v>
      </c>
      <c r="B69" s="116" t="s">
        <v>107</v>
      </c>
      <c r="C69" s="232"/>
      <c r="D69" s="61" t="s">
        <v>704</v>
      </c>
      <c r="E69" s="62">
        <v>1250000</v>
      </c>
      <c r="F69" s="63" t="s">
        <v>381</v>
      </c>
      <c r="G69" s="220" t="s">
        <v>382</v>
      </c>
      <c r="H69" s="69" t="s">
        <v>443</v>
      </c>
      <c r="I69" s="67">
        <v>26900</v>
      </c>
      <c r="J69" s="221"/>
      <c r="K69" s="119"/>
    </row>
    <row r="70" spans="1:11" ht="21.95" customHeight="1" x14ac:dyDescent="0.3">
      <c r="A70" s="225" t="s">
        <v>702</v>
      </c>
      <c r="B70" s="116" t="s">
        <v>107</v>
      </c>
      <c r="C70" s="232"/>
      <c r="D70" s="61" t="s">
        <v>704</v>
      </c>
      <c r="E70" s="62">
        <v>1250000</v>
      </c>
      <c r="F70" s="63" t="s">
        <v>381</v>
      </c>
      <c r="G70" s="220" t="s">
        <v>382</v>
      </c>
      <c r="H70" s="69" t="s">
        <v>444</v>
      </c>
      <c r="I70" s="67">
        <v>24900</v>
      </c>
      <c r="J70" s="221"/>
      <c r="K70" s="119"/>
    </row>
    <row r="71" spans="1:11" ht="21.95" customHeight="1" x14ac:dyDescent="0.3">
      <c r="A71" s="225" t="s">
        <v>702</v>
      </c>
      <c r="B71" s="116" t="s">
        <v>107</v>
      </c>
      <c r="C71" s="232"/>
      <c r="D71" s="61" t="s">
        <v>704</v>
      </c>
      <c r="E71" s="62">
        <v>1250000</v>
      </c>
      <c r="F71" s="63" t="s">
        <v>381</v>
      </c>
      <c r="G71" s="220" t="s">
        <v>382</v>
      </c>
      <c r="H71" s="69" t="s">
        <v>459</v>
      </c>
      <c r="I71" s="67">
        <v>25900</v>
      </c>
      <c r="J71" s="221"/>
      <c r="K71" s="119"/>
    </row>
    <row r="72" spans="1:11" ht="21.95" customHeight="1" x14ac:dyDescent="0.3">
      <c r="A72" s="225" t="s">
        <v>702</v>
      </c>
      <c r="B72" s="116" t="s">
        <v>107</v>
      </c>
      <c r="C72" s="232"/>
      <c r="D72" s="61" t="s">
        <v>704</v>
      </c>
      <c r="E72" s="62">
        <v>1250000</v>
      </c>
      <c r="F72" s="63" t="s">
        <v>447</v>
      </c>
      <c r="G72" s="220" t="s">
        <v>399</v>
      </c>
      <c r="H72" s="69" t="s">
        <v>705</v>
      </c>
      <c r="I72" s="67">
        <v>30900</v>
      </c>
      <c r="J72" s="221"/>
      <c r="K72" s="119"/>
    </row>
    <row r="73" spans="1:11" ht="21.95" customHeight="1" x14ac:dyDescent="0.3">
      <c r="A73" s="225" t="s">
        <v>702</v>
      </c>
      <c r="B73" s="116" t="s">
        <v>107</v>
      </c>
      <c r="C73" s="232"/>
      <c r="D73" s="61" t="s">
        <v>704</v>
      </c>
      <c r="E73" s="62">
        <v>1250000</v>
      </c>
      <c r="F73" s="63" t="s">
        <v>447</v>
      </c>
      <c r="G73" s="220" t="s">
        <v>399</v>
      </c>
      <c r="H73" s="69" t="s">
        <v>706</v>
      </c>
      <c r="I73" s="67">
        <v>28900</v>
      </c>
      <c r="J73" s="221"/>
      <c r="K73" s="119"/>
    </row>
    <row r="74" spans="1:11" ht="21.95" customHeight="1" x14ac:dyDescent="0.3">
      <c r="A74" s="225" t="s">
        <v>702</v>
      </c>
      <c r="B74" s="116" t="s">
        <v>107</v>
      </c>
      <c r="C74" s="232"/>
      <c r="D74" s="61" t="s">
        <v>704</v>
      </c>
      <c r="E74" s="62">
        <v>1250000</v>
      </c>
      <c r="F74" s="63" t="s">
        <v>447</v>
      </c>
      <c r="G74" s="220" t="s">
        <v>399</v>
      </c>
      <c r="H74" s="69" t="s">
        <v>707</v>
      </c>
      <c r="I74" s="67">
        <v>28900</v>
      </c>
      <c r="J74" s="221"/>
      <c r="K74" s="119"/>
    </row>
    <row r="75" spans="1:11" ht="21.95" customHeight="1" x14ac:dyDescent="0.3">
      <c r="A75" s="225" t="s">
        <v>702</v>
      </c>
      <c r="B75" s="116" t="s">
        <v>107</v>
      </c>
      <c r="C75" s="232"/>
      <c r="D75" s="61" t="s">
        <v>704</v>
      </c>
      <c r="E75" s="62">
        <v>1250000</v>
      </c>
      <c r="F75" s="63" t="s">
        <v>447</v>
      </c>
      <c r="G75" s="220" t="s">
        <v>383</v>
      </c>
      <c r="H75" s="69" t="s">
        <v>497</v>
      </c>
      <c r="I75" s="67">
        <v>26900</v>
      </c>
      <c r="J75" s="221"/>
      <c r="K75" s="119"/>
    </row>
    <row r="76" spans="1:11" ht="21.95" customHeight="1" x14ac:dyDescent="0.3">
      <c r="A76" s="225" t="s">
        <v>702</v>
      </c>
      <c r="B76" s="116" t="s">
        <v>107</v>
      </c>
      <c r="C76" s="232"/>
      <c r="D76" s="61" t="s">
        <v>704</v>
      </c>
      <c r="E76" s="62">
        <v>1250000</v>
      </c>
      <c r="F76" s="63" t="s">
        <v>447</v>
      </c>
      <c r="G76" s="220" t="s">
        <v>383</v>
      </c>
      <c r="H76" s="69" t="s">
        <v>498</v>
      </c>
      <c r="I76" s="68">
        <v>24900</v>
      </c>
      <c r="J76" s="221"/>
      <c r="K76" s="119"/>
    </row>
    <row r="77" spans="1:11" ht="21.95" customHeight="1" x14ac:dyDescent="0.3">
      <c r="A77" s="225" t="s">
        <v>702</v>
      </c>
      <c r="B77" s="116" t="s">
        <v>107</v>
      </c>
      <c r="C77" s="232"/>
      <c r="D77" s="61" t="s">
        <v>704</v>
      </c>
      <c r="E77" s="62">
        <v>1250000</v>
      </c>
      <c r="F77" s="63" t="s">
        <v>447</v>
      </c>
      <c r="G77" s="220" t="s">
        <v>383</v>
      </c>
      <c r="H77" s="69" t="s">
        <v>499</v>
      </c>
      <c r="I77" s="68">
        <v>24900</v>
      </c>
      <c r="J77" s="221"/>
      <c r="K77" s="119"/>
    </row>
    <row r="78" spans="1:11" ht="21.95" customHeight="1" x14ac:dyDescent="0.3">
      <c r="A78" s="225" t="s">
        <v>702</v>
      </c>
      <c r="B78" s="116" t="s">
        <v>107</v>
      </c>
      <c r="C78" s="232"/>
      <c r="D78" s="61" t="s">
        <v>704</v>
      </c>
      <c r="E78" s="62">
        <v>1250000</v>
      </c>
      <c r="F78" s="63" t="s">
        <v>404</v>
      </c>
      <c r="G78" s="220" t="s">
        <v>373</v>
      </c>
      <c r="H78" s="79" t="s">
        <v>525</v>
      </c>
      <c r="I78" s="90">
        <v>22900</v>
      </c>
      <c r="J78" s="221"/>
      <c r="K78" s="119"/>
    </row>
    <row r="79" spans="1:11" ht="21.95" customHeight="1" x14ac:dyDescent="0.3">
      <c r="A79" s="225" t="s">
        <v>702</v>
      </c>
      <c r="B79" s="116" t="s">
        <v>107</v>
      </c>
      <c r="C79" s="232"/>
      <c r="D79" s="61" t="s">
        <v>704</v>
      </c>
      <c r="E79" s="62">
        <v>1250000</v>
      </c>
      <c r="F79" s="63" t="s">
        <v>404</v>
      </c>
      <c r="G79" s="220" t="s">
        <v>376</v>
      </c>
      <c r="H79" s="79" t="s">
        <v>580</v>
      </c>
      <c r="I79" s="90">
        <v>18900</v>
      </c>
      <c r="J79" s="221" t="s">
        <v>708</v>
      </c>
      <c r="K79" s="119"/>
    </row>
    <row r="80" spans="1:11" ht="21.95" customHeight="1" x14ac:dyDescent="0.3">
      <c r="A80" s="219" t="s">
        <v>709</v>
      </c>
      <c r="B80" s="116" t="s">
        <v>107</v>
      </c>
      <c r="C80" s="231" t="s">
        <v>710</v>
      </c>
      <c r="D80" s="61" t="s">
        <v>711</v>
      </c>
      <c r="E80" s="62">
        <v>1150000</v>
      </c>
      <c r="F80" s="63" t="s">
        <v>380</v>
      </c>
      <c r="G80" s="220" t="s">
        <v>399</v>
      </c>
      <c r="H80" s="69" t="s">
        <v>400</v>
      </c>
      <c r="I80" s="67">
        <v>28900</v>
      </c>
      <c r="J80" s="233"/>
      <c r="K80" s="119"/>
    </row>
    <row r="81" spans="1:11" ht="21.95" customHeight="1" x14ac:dyDescent="0.3">
      <c r="A81" s="222" t="s">
        <v>709</v>
      </c>
      <c r="B81" s="124" t="s">
        <v>107</v>
      </c>
      <c r="C81" s="232"/>
      <c r="D81" s="61" t="s">
        <v>711</v>
      </c>
      <c r="E81" s="62">
        <v>1150000</v>
      </c>
      <c r="F81" s="63" t="s">
        <v>380</v>
      </c>
      <c r="G81" s="220" t="s">
        <v>399</v>
      </c>
      <c r="H81" s="69" t="s">
        <v>402</v>
      </c>
      <c r="I81" s="67">
        <v>26900</v>
      </c>
      <c r="J81" s="233"/>
      <c r="K81" s="119"/>
    </row>
    <row r="82" spans="1:11" ht="21.95" customHeight="1" x14ac:dyDescent="0.3">
      <c r="A82" s="225" t="s">
        <v>709</v>
      </c>
      <c r="B82" s="120" t="s">
        <v>107</v>
      </c>
      <c r="C82" s="232"/>
      <c r="D82" s="61" t="s">
        <v>711</v>
      </c>
      <c r="E82" s="62">
        <v>1150000</v>
      </c>
      <c r="F82" s="63" t="s">
        <v>380</v>
      </c>
      <c r="G82" s="220" t="s">
        <v>399</v>
      </c>
      <c r="H82" s="69" t="s">
        <v>403</v>
      </c>
      <c r="I82" s="67">
        <v>27900</v>
      </c>
      <c r="J82" s="233"/>
      <c r="K82" s="119"/>
    </row>
    <row r="83" spans="1:11" ht="21.95" customHeight="1" x14ac:dyDescent="0.3">
      <c r="A83" s="219" t="s">
        <v>709</v>
      </c>
      <c r="B83" s="116" t="s">
        <v>107</v>
      </c>
      <c r="C83" s="232"/>
      <c r="D83" s="61" t="s">
        <v>711</v>
      </c>
      <c r="E83" s="62">
        <v>1150000</v>
      </c>
      <c r="F83" s="63" t="s">
        <v>381</v>
      </c>
      <c r="G83" s="220" t="s">
        <v>399</v>
      </c>
      <c r="H83" s="69" t="s">
        <v>405</v>
      </c>
      <c r="I83" s="67">
        <v>26900</v>
      </c>
      <c r="J83" s="233"/>
      <c r="K83" s="119"/>
    </row>
    <row r="84" spans="1:11" ht="21.95" customHeight="1" x14ac:dyDescent="0.3">
      <c r="A84" s="222" t="s">
        <v>709</v>
      </c>
      <c r="B84" s="124" t="s">
        <v>107</v>
      </c>
      <c r="C84" s="232"/>
      <c r="D84" s="61" t="s">
        <v>711</v>
      </c>
      <c r="E84" s="62">
        <v>1150000</v>
      </c>
      <c r="F84" s="63" t="s">
        <v>381</v>
      </c>
      <c r="G84" s="220" t="s">
        <v>399</v>
      </c>
      <c r="H84" s="69" t="s">
        <v>406</v>
      </c>
      <c r="I84" s="67">
        <v>24900</v>
      </c>
      <c r="J84" s="233"/>
      <c r="K84" s="119"/>
    </row>
    <row r="85" spans="1:11" ht="21.95" customHeight="1" x14ac:dyDescent="0.3">
      <c r="A85" s="225" t="s">
        <v>709</v>
      </c>
      <c r="B85" s="120" t="s">
        <v>107</v>
      </c>
      <c r="C85" s="232"/>
      <c r="D85" s="61" t="s">
        <v>711</v>
      </c>
      <c r="E85" s="62">
        <v>1150000</v>
      </c>
      <c r="F85" s="63" t="s">
        <v>381</v>
      </c>
      <c r="G85" s="220" t="s">
        <v>399</v>
      </c>
      <c r="H85" s="69" t="s">
        <v>407</v>
      </c>
      <c r="I85" s="67">
        <v>25900</v>
      </c>
      <c r="J85" s="233"/>
      <c r="K85" s="119"/>
    </row>
    <row r="86" spans="1:11" ht="21.95" customHeight="1" x14ac:dyDescent="0.3">
      <c r="A86" s="219" t="s">
        <v>709</v>
      </c>
      <c r="B86" s="116" t="s">
        <v>107</v>
      </c>
      <c r="C86" s="232"/>
      <c r="D86" s="61" t="s">
        <v>711</v>
      </c>
      <c r="E86" s="62">
        <v>1150000</v>
      </c>
      <c r="F86" s="63" t="s">
        <v>381</v>
      </c>
      <c r="G86" s="220" t="s">
        <v>382</v>
      </c>
      <c r="H86" s="69" t="s">
        <v>443</v>
      </c>
      <c r="I86" s="67">
        <v>24900</v>
      </c>
      <c r="J86" s="233"/>
      <c r="K86" s="119"/>
    </row>
    <row r="87" spans="1:11" ht="21.95" customHeight="1" x14ac:dyDescent="0.3">
      <c r="A87" s="222" t="s">
        <v>709</v>
      </c>
      <c r="B87" s="124" t="s">
        <v>107</v>
      </c>
      <c r="C87" s="232"/>
      <c r="D87" s="61" t="s">
        <v>711</v>
      </c>
      <c r="E87" s="62">
        <v>1150000</v>
      </c>
      <c r="F87" s="63" t="s">
        <v>381</v>
      </c>
      <c r="G87" s="220" t="s">
        <v>382</v>
      </c>
      <c r="H87" s="69" t="s">
        <v>444</v>
      </c>
      <c r="I87" s="67">
        <v>22900</v>
      </c>
      <c r="J87" s="233"/>
      <c r="K87" s="119"/>
    </row>
    <row r="88" spans="1:11" ht="21.95" customHeight="1" x14ac:dyDescent="0.3">
      <c r="A88" s="222" t="s">
        <v>709</v>
      </c>
      <c r="B88" s="124" t="s">
        <v>107</v>
      </c>
      <c r="C88" s="232"/>
      <c r="D88" s="61" t="s">
        <v>712</v>
      </c>
      <c r="E88" s="62">
        <v>1150000</v>
      </c>
      <c r="F88" s="63" t="s">
        <v>404</v>
      </c>
      <c r="G88" s="220" t="s">
        <v>376</v>
      </c>
      <c r="H88" s="69" t="s">
        <v>459</v>
      </c>
      <c r="I88" s="67">
        <v>23900</v>
      </c>
      <c r="J88" s="233"/>
      <c r="K88" s="119"/>
    </row>
    <row r="89" spans="1:11" ht="21.95" customHeight="1" x14ac:dyDescent="0.3">
      <c r="A89" s="222" t="s">
        <v>709</v>
      </c>
      <c r="B89" s="124" t="s">
        <v>107</v>
      </c>
      <c r="C89" s="232"/>
      <c r="D89" s="61" t="s">
        <v>712</v>
      </c>
      <c r="E89" s="62">
        <v>1150000</v>
      </c>
      <c r="F89" s="63" t="s">
        <v>404</v>
      </c>
      <c r="G89" s="220" t="s">
        <v>373</v>
      </c>
      <c r="H89" s="79" t="s">
        <v>525</v>
      </c>
      <c r="I89" s="90">
        <v>20900</v>
      </c>
      <c r="J89" s="221"/>
      <c r="K89" s="119"/>
    </row>
    <row r="90" spans="1:11" ht="21.95" customHeight="1" x14ac:dyDescent="0.3">
      <c r="A90" s="225" t="s">
        <v>709</v>
      </c>
      <c r="B90" s="120" t="s">
        <v>107</v>
      </c>
      <c r="C90" s="234"/>
      <c r="D90" s="61" t="s">
        <v>712</v>
      </c>
      <c r="E90" s="62">
        <v>1150000</v>
      </c>
      <c r="F90" s="63" t="s">
        <v>404</v>
      </c>
      <c r="G90" s="220" t="s">
        <v>376</v>
      </c>
      <c r="H90" s="79" t="s">
        <v>580</v>
      </c>
      <c r="I90" s="90">
        <v>16900</v>
      </c>
      <c r="J90" s="221" t="s">
        <v>708</v>
      </c>
      <c r="K90" s="119"/>
    </row>
    <row r="91" spans="1:11" ht="24.95" customHeight="1" x14ac:dyDescent="0.3">
      <c r="A91" s="219" t="s">
        <v>713</v>
      </c>
      <c r="B91" s="116" t="s">
        <v>107</v>
      </c>
      <c r="C91" s="117" t="s">
        <v>714</v>
      </c>
      <c r="D91" s="61" t="s">
        <v>715</v>
      </c>
      <c r="E91" s="62">
        <v>1900000</v>
      </c>
      <c r="F91" s="63" t="s">
        <v>380</v>
      </c>
      <c r="G91" s="220" t="s">
        <v>399</v>
      </c>
      <c r="H91" s="69" t="s">
        <v>400</v>
      </c>
      <c r="I91" s="67">
        <v>45900</v>
      </c>
      <c r="J91" s="221"/>
      <c r="K91" s="119"/>
    </row>
    <row r="92" spans="1:11" ht="24.95" customHeight="1" x14ac:dyDescent="0.3">
      <c r="A92" s="222" t="s">
        <v>713</v>
      </c>
      <c r="B92" s="124" t="s">
        <v>107</v>
      </c>
      <c r="C92" s="121"/>
      <c r="D92" s="61" t="s">
        <v>715</v>
      </c>
      <c r="E92" s="62">
        <v>1900000</v>
      </c>
      <c r="F92" s="63" t="s">
        <v>380</v>
      </c>
      <c r="G92" s="220" t="s">
        <v>399</v>
      </c>
      <c r="H92" s="69" t="s">
        <v>402</v>
      </c>
      <c r="I92" s="67">
        <v>43900</v>
      </c>
      <c r="J92" s="221"/>
      <c r="K92" s="119"/>
    </row>
    <row r="93" spans="1:11" ht="24.95" customHeight="1" x14ac:dyDescent="0.3">
      <c r="A93" s="225" t="s">
        <v>713</v>
      </c>
      <c r="B93" s="120" t="s">
        <v>107</v>
      </c>
      <c r="C93" s="121"/>
      <c r="D93" s="61" t="s">
        <v>715</v>
      </c>
      <c r="E93" s="62">
        <v>1900000</v>
      </c>
      <c r="F93" s="63" t="s">
        <v>380</v>
      </c>
      <c r="G93" s="220" t="s">
        <v>399</v>
      </c>
      <c r="H93" s="69" t="s">
        <v>403</v>
      </c>
      <c r="I93" s="67">
        <v>43900</v>
      </c>
      <c r="J93" s="221"/>
      <c r="K93" s="119"/>
    </row>
    <row r="94" spans="1:11" ht="24.95" customHeight="1" x14ac:dyDescent="0.3">
      <c r="A94" s="219" t="s">
        <v>713</v>
      </c>
      <c r="B94" s="116" t="s">
        <v>107</v>
      </c>
      <c r="C94" s="121"/>
      <c r="D94" s="61" t="s">
        <v>715</v>
      </c>
      <c r="E94" s="62">
        <v>1900000</v>
      </c>
      <c r="F94" s="63" t="s">
        <v>381</v>
      </c>
      <c r="G94" s="220" t="s">
        <v>399</v>
      </c>
      <c r="H94" s="69" t="s">
        <v>405</v>
      </c>
      <c r="I94" s="67">
        <v>43900</v>
      </c>
      <c r="J94" s="221"/>
      <c r="K94" s="119"/>
    </row>
    <row r="95" spans="1:11" ht="24.95" customHeight="1" x14ac:dyDescent="0.3">
      <c r="A95" s="222" t="s">
        <v>713</v>
      </c>
      <c r="B95" s="124" t="s">
        <v>107</v>
      </c>
      <c r="C95" s="121"/>
      <c r="D95" s="61" t="s">
        <v>715</v>
      </c>
      <c r="E95" s="62">
        <v>1900000</v>
      </c>
      <c r="F95" s="63" t="s">
        <v>381</v>
      </c>
      <c r="G95" s="220" t="s">
        <v>399</v>
      </c>
      <c r="H95" s="69" t="s">
        <v>406</v>
      </c>
      <c r="I95" s="67">
        <v>41900</v>
      </c>
      <c r="J95" s="221"/>
      <c r="K95" s="119"/>
    </row>
    <row r="96" spans="1:11" ht="24.95" customHeight="1" x14ac:dyDescent="0.3">
      <c r="A96" s="225" t="s">
        <v>713</v>
      </c>
      <c r="B96" s="120" t="s">
        <v>107</v>
      </c>
      <c r="C96" s="121"/>
      <c r="D96" s="61" t="s">
        <v>715</v>
      </c>
      <c r="E96" s="62">
        <v>1900000</v>
      </c>
      <c r="F96" s="63" t="s">
        <v>381</v>
      </c>
      <c r="G96" s="220" t="s">
        <v>399</v>
      </c>
      <c r="H96" s="69" t="s">
        <v>407</v>
      </c>
      <c r="I96" s="67">
        <v>41900</v>
      </c>
      <c r="J96" s="221"/>
      <c r="K96" s="119"/>
    </row>
    <row r="97" spans="1:13" ht="24.75" customHeight="1" x14ac:dyDescent="0.3">
      <c r="A97" s="219" t="s">
        <v>716</v>
      </c>
      <c r="B97" s="116" t="s">
        <v>107</v>
      </c>
      <c r="C97" s="117" t="s">
        <v>717</v>
      </c>
      <c r="D97" s="61" t="s">
        <v>718</v>
      </c>
      <c r="E97" s="62">
        <v>1300000</v>
      </c>
      <c r="F97" s="63" t="s">
        <v>380</v>
      </c>
      <c r="G97" s="220" t="s">
        <v>383</v>
      </c>
      <c r="H97" s="69" t="s">
        <v>412</v>
      </c>
      <c r="I97" s="67">
        <v>30900</v>
      </c>
      <c r="J97" s="221"/>
      <c r="K97" s="119"/>
    </row>
    <row r="98" spans="1:13" ht="24.75" customHeight="1" x14ac:dyDescent="0.3">
      <c r="A98" s="222" t="s">
        <v>719</v>
      </c>
      <c r="B98" s="124" t="s">
        <v>90</v>
      </c>
      <c r="C98" s="121"/>
      <c r="D98" s="61" t="s">
        <v>718</v>
      </c>
      <c r="E98" s="62">
        <v>1300000</v>
      </c>
      <c r="F98" s="63" t="s">
        <v>380</v>
      </c>
      <c r="G98" s="220" t="s">
        <v>383</v>
      </c>
      <c r="H98" s="69" t="s">
        <v>413</v>
      </c>
      <c r="I98" s="67">
        <v>26900</v>
      </c>
      <c r="J98" s="221"/>
      <c r="K98" s="119"/>
      <c r="L98" s="235"/>
      <c r="M98" s="235"/>
    </row>
    <row r="99" spans="1:13" ht="24.75" customHeight="1" x14ac:dyDescent="0.3">
      <c r="A99" s="225" t="s">
        <v>719</v>
      </c>
      <c r="B99" s="120" t="s">
        <v>90</v>
      </c>
      <c r="C99" s="121"/>
      <c r="D99" s="61" t="s">
        <v>718</v>
      </c>
      <c r="E99" s="62">
        <v>1300000</v>
      </c>
      <c r="F99" s="63" t="s">
        <v>380</v>
      </c>
      <c r="G99" s="220" t="s">
        <v>383</v>
      </c>
      <c r="H99" s="69" t="s">
        <v>414</v>
      </c>
      <c r="I99" s="67">
        <v>28900</v>
      </c>
      <c r="J99" s="221"/>
      <c r="K99" s="119"/>
      <c r="L99" s="235"/>
      <c r="M99" s="235"/>
    </row>
    <row r="100" spans="1:13" ht="24.75" customHeight="1" x14ac:dyDescent="0.3">
      <c r="A100" s="236" t="s">
        <v>719</v>
      </c>
      <c r="B100" s="236" t="s">
        <v>90</v>
      </c>
      <c r="C100" s="121"/>
      <c r="D100" s="61" t="s">
        <v>718</v>
      </c>
      <c r="E100" s="62">
        <v>1300000</v>
      </c>
      <c r="F100" s="63" t="s">
        <v>380</v>
      </c>
      <c r="G100" s="220" t="s">
        <v>382</v>
      </c>
      <c r="H100" s="69" t="s">
        <v>436</v>
      </c>
      <c r="I100" s="67">
        <v>28900</v>
      </c>
      <c r="J100" s="221"/>
      <c r="K100" s="119"/>
    </row>
    <row r="101" spans="1:13" ht="24.75" customHeight="1" x14ac:dyDescent="0.3">
      <c r="A101" s="237" t="s">
        <v>719</v>
      </c>
      <c r="B101" s="237" t="s">
        <v>90</v>
      </c>
      <c r="C101" s="121"/>
      <c r="D101" s="61" t="s">
        <v>718</v>
      </c>
      <c r="E101" s="62">
        <v>1300000</v>
      </c>
      <c r="F101" s="63" t="s">
        <v>380</v>
      </c>
      <c r="G101" s="220" t="s">
        <v>382</v>
      </c>
      <c r="H101" s="69" t="s">
        <v>437</v>
      </c>
      <c r="I101" s="67">
        <v>24900</v>
      </c>
      <c r="J101" s="221"/>
      <c r="K101" s="119"/>
    </row>
    <row r="102" spans="1:13" ht="24.75" customHeight="1" x14ac:dyDescent="0.3">
      <c r="A102" s="238" t="s">
        <v>719</v>
      </c>
      <c r="B102" s="238" t="s">
        <v>90</v>
      </c>
      <c r="C102" s="121"/>
      <c r="D102" s="61" t="s">
        <v>718</v>
      </c>
      <c r="E102" s="62">
        <v>1300000</v>
      </c>
      <c r="F102" s="63" t="s">
        <v>380</v>
      </c>
      <c r="G102" s="220" t="s">
        <v>382</v>
      </c>
      <c r="H102" s="69" t="s">
        <v>438</v>
      </c>
      <c r="I102" s="67">
        <v>26900</v>
      </c>
      <c r="J102" s="221"/>
      <c r="K102" s="119"/>
    </row>
    <row r="103" spans="1:13" ht="24.75" customHeight="1" x14ac:dyDescent="0.3">
      <c r="A103" s="236" t="s">
        <v>719</v>
      </c>
      <c r="B103" s="236" t="s">
        <v>90</v>
      </c>
      <c r="C103" s="121"/>
      <c r="D103" s="61" t="s">
        <v>718</v>
      </c>
      <c r="E103" s="62">
        <v>1300000</v>
      </c>
      <c r="F103" s="63" t="s">
        <v>381</v>
      </c>
      <c r="G103" s="220" t="s">
        <v>383</v>
      </c>
      <c r="H103" s="69" t="s">
        <v>521</v>
      </c>
      <c r="I103" s="67">
        <v>29900</v>
      </c>
      <c r="J103" s="221"/>
      <c r="K103" s="119"/>
    </row>
    <row r="104" spans="1:13" ht="24.75" customHeight="1" x14ac:dyDescent="0.3">
      <c r="A104" s="237" t="s">
        <v>719</v>
      </c>
      <c r="B104" s="237" t="s">
        <v>90</v>
      </c>
      <c r="C104" s="121"/>
      <c r="D104" s="61" t="s">
        <v>718</v>
      </c>
      <c r="E104" s="62">
        <v>1300000</v>
      </c>
      <c r="F104" s="63" t="s">
        <v>381</v>
      </c>
      <c r="G104" s="220" t="s">
        <v>383</v>
      </c>
      <c r="H104" s="69" t="s">
        <v>522</v>
      </c>
      <c r="I104" s="67">
        <v>25900</v>
      </c>
      <c r="J104" s="221"/>
      <c r="K104" s="119"/>
    </row>
    <row r="105" spans="1:13" ht="24.75" customHeight="1" x14ac:dyDescent="0.3">
      <c r="A105" s="238" t="s">
        <v>719</v>
      </c>
      <c r="B105" s="238" t="s">
        <v>90</v>
      </c>
      <c r="C105" s="121"/>
      <c r="D105" s="61" t="s">
        <v>718</v>
      </c>
      <c r="E105" s="62">
        <v>1300000</v>
      </c>
      <c r="F105" s="63" t="s">
        <v>381</v>
      </c>
      <c r="G105" s="220" t="s">
        <v>383</v>
      </c>
      <c r="H105" s="69" t="s">
        <v>523</v>
      </c>
      <c r="I105" s="67">
        <v>27900</v>
      </c>
      <c r="J105" s="221"/>
      <c r="K105" s="119"/>
    </row>
    <row r="106" spans="1:13" ht="24.75" customHeight="1" x14ac:dyDescent="0.3">
      <c r="A106" s="236" t="s">
        <v>719</v>
      </c>
      <c r="B106" s="236" t="s">
        <v>90</v>
      </c>
      <c r="C106" s="121"/>
      <c r="D106" s="61" t="s">
        <v>718</v>
      </c>
      <c r="E106" s="62">
        <v>1300000</v>
      </c>
      <c r="F106" s="63" t="s">
        <v>381</v>
      </c>
      <c r="G106" s="220" t="s">
        <v>382</v>
      </c>
      <c r="H106" s="69" t="s">
        <v>443</v>
      </c>
      <c r="I106" s="67">
        <v>27900</v>
      </c>
      <c r="J106" s="221"/>
      <c r="K106" s="119"/>
    </row>
    <row r="107" spans="1:13" ht="24.75" customHeight="1" x14ac:dyDescent="0.3">
      <c r="A107" s="237" t="s">
        <v>719</v>
      </c>
      <c r="B107" s="237" t="s">
        <v>90</v>
      </c>
      <c r="C107" s="121"/>
      <c r="D107" s="61" t="s">
        <v>718</v>
      </c>
      <c r="E107" s="62">
        <v>1300000</v>
      </c>
      <c r="F107" s="63" t="s">
        <v>381</v>
      </c>
      <c r="G107" s="220" t="s">
        <v>382</v>
      </c>
      <c r="H107" s="69" t="s">
        <v>444</v>
      </c>
      <c r="I107" s="67">
        <v>23900</v>
      </c>
      <c r="J107" s="221"/>
      <c r="K107" s="119"/>
    </row>
    <row r="108" spans="1:13" ht="24.75" customHeight="1" x14ac:dyDescent="0.3">
      <c r="A108" s="239" t="s">
        <v>719</v>
      </c>
      <c r="B108" s="239" t="s">
        <v>90</v>
      </c>
      <c r="C108" s="122"/>
      <c r="D108" s="61" t="s">
        <v>718</v>
      </c>
      <c r="E108" s="62">
        <v>1300000</v>
      </c>
      <c r="F108" s="63" t="s">
        <v>381</v>
      </c>
      <c r="G108" s="220" t="s">
        <v>382</v>
      </c>
      <c r="H108" s="69" t="s">
        <v>459</v>
      </c>
      <c r="I108" s="67">
        <v>25900</v>
      </c>
      <c r="J108" s="221"/>
      <c r="K108" s="119"/>
    </row>
    <row r="109" spans="1:13" ht="24.75" customHeight="1" x14ac:dyDescent="0.3">
      <c r="A109" s="61" t="s">
        <v>720</v>
      </c>
      <c r="B109" s="61" t="s">
        <v>107</v>
      </c>
      <c r="C109" s="117" t="s">
        <v>721</v>
      </c>
      <c r="D109" s="61" t="s">
        <v>722</v>
      </c>
      <c r="E109" s="62">
        <v>1200000</v>
      </c>
      <c r="F109" s="63" t="s">
        <v>380</v>
      </c>
      <c r="G109" s="220" t="s">
        <v>383</v>
      </c>
      <c r="H109" s="69" t="s">
        <v>692</v>
      </c>
      <c r="I109" s="67">
        <v>29900</v>
      </c>
      <c r="J109" s="221"/>
      <c r="K109" s="119"/>
    </row>
    <row r="110" spans="1:13" ht="24.75" customHeight="1" x14ac:dyDescent="0.3">
      <c r="A110" s="61" t="s">
        <v>723</v>
      </c>
      <c r="B110" s="61" t="s">
        <v>107</v>
      </c>
      <c r="C110" s="121"/>
      <c r="D110" s="61" t="s">
        <v>724</v>
      </c>
      <c r="E110" s="62">
        <v>1200000</v>
      </c>
      <c r="F110" s="63" t="s">
        <v>380</v>
      </c>
      <c r="G110" s="220" t="s">
        <v>383</v>
      </c>
      <c r="H110" s="69" t="s">
        <v>694</v>
      </c>
      <c r="I110" s="67">
        <v>25900</v>
      </c>
      <c r="J110" s="221"/>
      <c r="K110" s="119"/>
    </row>
    <row r="111" spans="1:13" ht="24.75" customHeight="1" x14ac:dyDescent="0.3">
      <c r="A111" s="61" t="s">
        <v>723</v>
      </c>
      <c r="B111" s="61" t="s">
        <v>90</v>
      </c>
      <c r="C111" s="121"/>
      <c r="D111" s="61" t="s">
        <v>724</v>
      </c>
      <c r="E111" s="62">
        <v>1200000</v>
      </c>
      <c r="F111" s="63" t="s">
        <v>380</v>
      </c>
      <c r="G111" s="220" t="s">
        <v>373</v>
      </c>
      <c r="H111" s="69" t="s">
        <v>695</v>
      </c>
      <c r="I111" s="67">
        <v>27900</v>
      </c>
      <c r="J111" s="221"/>
      <c r="K111" s="119"/>
    </row>
    <row r="112" spans="1:13" ht="24.75" customHeight="1" x14ac:dyDescent="0.3">
      <c r="A112" s="61" t="s">
        <v>723</v>
      </c>
      <c r="B112" s="61" t="s">
        <v>90</v>
      </c>
      <c r="C112" s="121"/>
      <c r="D112" s="61" t="s">
        <v>724</v>
      </c>
      <c r="E112" s="62">
        <v>1200000</v>
      </c>
      <c r="F112" s="63" t="s">
        <v>381</v>
      </c>
      <c r="G112" s="220" t="s">
        <v>373</v>
      </c>
      <c r="H112" s="69" t="s">
        <v>521</v>
      </c>
      <c r="I112" s="67">
        <v>27900</v>
      </c>
      <c r="J112" s="221"/>
      <c r="K112" s="119"/>
    </row>
    <row r="113" spans="1:11" ht="24.75" customHeight="1" x14ac:dyDescent="0.3">
      <c r="A113" s="61" t="s">
        <v>723</v>
      </c>
      <c r="B113" s="61" t="s">
        <v>90</v>
      </c>
      <c r="C113" s="121"/>
      <c r="D113" s="61" t="s">
        <v>724</v>
      </c>
      <c r="E113" s="62">
        <v>1200000</v>
      </c>
      <c r="F113" s="63" t="s">
        <v>381</v>
      </c>
      <c r="G113" s="220" t="s">
        <v>373</v>
      </c>
      <c r="H113" s="69" t="s">
        <v>522</v>
      </c>
      <c r="I113" s="67">
        <v>23900</v>
      </c>
      <c r="J113" s="221"/>
      <c r="K113" s="119"/>
    </row>
    <row r="114" spans="1:11" ht="24.75" customHeight="1" x14ac:dyDescent="0.3">
      <c r="A114" s="61" t="s">
        <v>723</v>
      </c>
      <c r="B114" s="61" t="s">
        <v>90</v>
      </c>
      <c r="C114" s="121"/>
      <c r="D114" s="61" t="s">
        <v>722</v>
      </c>
      <c r="E114" s="62">
        <v>1200000</v>
      </c>
      <c r="F114" s="63" t="s">
        <v>381</v>
      </c>
      <c r="G114" s="220" t="s">
        <v>373</v>
      </c>
      <c r="H114" s="69" t="s">
        <v>523</v>
      </c>
      <c r="I114" s="67">
        <v>25900</v>
      </c>
      <c r="J114" s="221"/>
      <c r="K114" s="119"/>
    </row>
    <row r="115" spans="1:11" ht="24.75" customHeight="1" x14ac:dyDescent="0.3">
      <c r="A115" s="61" t="s">
        <v>723</v>
      </c>
      <c r="B115" s="61" t="s">
        <v>90</v>
      </c>
      <c r="C115" s="121"/>
      <c r="D115" s="61" t="s">
        <v>724</v>
      </c>
      <c r="E115" s="62">
        <v>1200000</v>
      </c>
      <c r="F115" s="63" t="s">
        <v>381</v>
      </c>
      <c r="G115" s="220" t="s">
        <v>382</v>
      </c>
      <c r="H115" s="69" t="s">
        <v>443</v>
      </c>
      <c r="I115" s="67">
        <v>25900</v>
      </c>
      <c r="J115" s="221"/>
      <c r="K115" s="119"/>
    </row>
    <row r="116" spans="1:11" ht="24.75" customHeight="1" x14ac:dyDescent="0.3">
      <c r="A116" s="61" t="s">
        <v>723</v>
      </c>
      <c r="B116" s="61" t="s">
        <v>90</v>
      </c>
      <c r="C116" s="121"/>
      <c r="D116" s="61" t="s">
        <v>724</v>
      </c>
      <c r="E116" s="62">
        <v>1200000</v>
      </c>
      <c r="F116" s="63" t="s">
        <v>381</v>
      </c>
      <c r="G116" s="220" t="s">
        <v>382</v>
      </c>
      <c r="H116" s="69" t="s">
        <v>444</v>
      </c>
      <c r="I116" s="67">
        <v>21900</v>
      </c>
      <c r="J116" s="221"/>
      <c r="K116" s="119"/>
    </row>
    <row r="117" spans="1:11" ht="24.75" customHeight="1" x14ac:dyDescent="0.3">
      <c r="A117" s="61" t="s">
        <v>723</v>
      </c>
      <c r="B117" s="61" t="s">
        <v>90</v>
      </c>
      <c r="C117" s="121"/>
      <c r="D117" s="61" t="s">
        <v>724</v>
      </c>
      <c r="E117" s="62">
        <v>1200000</v>
      </c>
      <c r="F117" s="63" t="s">
        <v>381</v>
      </c>
      <c r="G117" s="220" t="s">
        <v>382</v>
      </c>
      <c r="H117" s="69" t="s">
        <v>459</v>
      </c>
      <c r="I117" s="67">
        <v>23900</v>
      </c>
      <c r="J117" s="221"/>
      <c r="K117" s="119"/>
    </row>
    <row r="118" spans="1:11" ht="24.75" customHeight="1" x14ac:dyDescent="0.3">
      <c r="A118" s="61" t="s">
        <v>723</v>
      </c>
      <c r="B118" s="61" t="s">
        <v>90</v>
      </c>
      <c r="C118" s="121"/>
      <c r="D118" s="61" t="s">
        <v>722</v>
      </c>
      <c r="E118" s="62">
        <v>1200000</v>
      </c>
      <c r="F118" s="63" t="s">
        <v>381</v>
      </c>
      <c r="G118" s="220" t="s">
        <v>383</v>
      </c>
      <c r="H118" s="79" t="s">
        <v>525</v>
      </c>
      <c r="I118" s="90">
        <v>23900</v>
      </c>
      <c r="J118" s="221"/>
      <c r="K118" s="119"/>
    </row>
    <row r="119" spans="1:11" ht="24.75" customHeight="1" x14ac:dyDescent="0.3">
      <c r="A119" s="61" t="s">
        <v>723</v>
      </c>
      <c r="B119" s="61" t="s">
        <v>90</v>
      </c>
      <c r="C119" s="122"/>
      <c r="D119" s="61" t="s">
        <v>724</v>
      </c>
      <c r="E119" s="62">
        <v>1200000</v>
      </c>
      <c r="F119" s="63" t="s">
        <v>381</v>
      </c>
      <c r="G119" s="220" t="s">
        <v>382</v>
      </c>
      <c r="H119" s="79" t="s">
        <v>580</v>
      </c>
      <c r="I119" s="90">
        <v>20900</v>
      </c>
      <c r="J119" s="221" t="s">
        <v>708</v>
      </c>
      <c r="K119" s="119"/>
    </row>
    <row r="120" spans="1:11" ht="24.95" customHeight="1" x14ac:dyDescent="0.3">
      <c r="A120" s="219" t="s">
        <v>725</v>
      </c>
      <c r="B120" s="116" t="s">
        <v>107</v>
      </c>
      <c r="C120" s="117" t="s">
        <v>726</v>
      </c>
      <c r="D120" s="61" t="s">
        <v>727</v>
      </c>
      <c r="E120" s="62">
        <v>1300000</v>
      </c>
      <c r="F120" s="63" t="s">
        <v>380</v>
      </c>
      <c r="G120" s="220" t="s">
        <v>399</v>
      </c>
      <c r="H120" s="69" t="s">
        <v>400</v>
      </c>
      <c r="I120" s="67">
        <v>30900</v>
      </c>
      <c r="J120" s="221"/>
      <c r="K120" s="119"/>
    </row>
    <row r="121" spans="1:11" ht="24.95" customHeight="1" x14ac:dyDescent="0.3">
      <c r="A121" s="222" t="s">
        <v>725</v>
      </c>
      <c r="B121" s="124" t="s">
        <v>107</v>
      </c>
      <c r="C121" s="121"/>
      <c r="D121" s="61" t="s">
        <v>727</v>
      </c>
      <c r="E121" s="62">
        <v>1300000</v>
      </c>
      <c r="F121" s="63" t="s">
        <v>380</v>
      </c>
      <c r="G121" s="220" t="s">
        <v>399</v>
      </c>
      <c r="H121" s="69" t="s">
        <v>402</v>
      </c>
      <c r="I121" s="67">
        <v>28900</v>
      </c>
      <c r="J121" s="221"/>
      <c r="K121" s="119"/>
    </row>
    <row r="122" spans="1:11" ht="24.95" customHeight="1" x14ac:dyDescent="0.3">
      <c r="A122" s="225" t="s">
        <v>725</v>
      </c>
      <c r="B122" s="120" t="s">
        <v>107</v>
      </c>
      <c r="C122" s="121"/>
      <c r="D122" s="61" t="s">
        <v>727</v>
      </c>
      <c r="E122" s="62">
        <v>1300000</v>
      </c>
      <c r="F122" s="63" t="s">
        <v>380</v>
      </c>
      <c r="G122" s="220" t="s">
        <v>399</v>
      </c>
      <c r="H122" s="69" t="s">
        <v>403</v>
      </c>
      <c r="I122" s="67">
        <v>29900</v>
      </c>
      <c r="J122" s="221"/>
      <c r="K122" s="119"/>
    </row>
    <row r="123" spans="1:11" ht="24.95" customHeight="1" x14ac:dyDescent="0.3">
      <c r="A123" s="219" t="s">
        <v>725</v>
      </c>
      <c r="B123" s="116" t="s">
        <v>107</v>
      </c>
      <c r="C123" s="121"/>
      <c r="D123" s="61" t="s">
        <v>727</v>
      </c>
      <c r="E123" s="62">
        <v>1300000</v>
      </c>
      <c r="F123" s="63" t="s">
        <v>381</v>
      </c>
      <c r="G123" s="220" t="s">
        <v>399</v>
      </c>
      <c r="H123" s="69" t="s">
        <v>405</v>
      </c>
      <c r="I123" s="67">
        <v>29900</v>
      </c>
      <c r="J123" s="221"/>
      <c r="K123" s="119"/>
    </row>
    <row r="124" spans="1:11" ht="24.95" customHeight="1" x14ac:dyDescent="0.3">
      <c r="A124" s="222" t="s">
        <v>725</v>
      </c>
      <c r="B124" s="124" t="s">
        <v>107</v>
      </c>
      <c r="C124" s="121"/>
      <c r="D124" s="61" t="s">
        <v>727</v>
      </c>
      <c r="E124" s="62">
        <v>1300000</v>
      </c>
      <c r="F124" s="63" t="s">
        <v>381</v>
      </c>
      <c r="G124" s="220" t="s">
        <v>399</v>
      </c>
      <c r="H124" s="69" t="s">
        <v>406</v>
      </c>
      <c r="I124" s="67">
        <v>27900</v>
      </c>
      <c r="J124" s="221"/>
      <c r="K124" s="119"/>
    </row>
    <row r="125" spans="1:11" ht="24.95" customHeight="1" x14ac:dyDescent="0.3">
      <c r="A125" s="225" t="s">
        <v>725</v>
      </c>
      <c r="B125" s="120" t="s">
        <v>107</v>
      </c>
      <c r="C125" s="122"/>
      <c r="D125" s="61" t="s">
        <v>727</v>
      </c>
      <c r="E125" s="62">
        <v>1300000</v>
      </c>
      <c r="F125" s="63" t="s">
        <v>381</v>
      </c>
      <c r="G125" s="220" t="s">
        <v>399</v>
      </c>
      <c r="H125" s="69" t="s">
        <v>407</v>
      </c>
      <c r="I125" s="67">
        <v>28900</v>
      </c>
      <c r="J125" s="221"/>
      <c r="K125" s="119"/>
    </row>
    <row r="126" spans="1:11" ht="24.95" customHeight="1" x14ac:dyDescent="0.3">
      <c r="A126" s="219" t="s">
        <v>728</v>
      </c>
      <c r="B126" s="116" t="s">
        <v>107</v>
      </c>
      <c r="C126" s="117" t="s">
        <v>729</v>
      </c>
      <c r="D126" s="61" t="s">
        <v>730</v>
      </c>
      <c r="E126" s="62">
        <v>1200000</v>
      </c>
      <c r="F126" s="63" t="s">
        <v>380</v>
      </c>
      <c r="G126" s="220" t="s">
        <v>383</v>
      </c>
      <c r="H126" s="69" t="s">
        <v>412</v>
      </c>
      <c r="I126" s="67">
        <v>29900</v>
      </c>
      <c r="J126" s="221"/>
      <c r="K126" s="119"/>
    </row>
    <row r="127" spans="1:11" ht="24.95" customHeight="1" x14ac:dyDescent="0.3">
      <c r="A127" s="222" t="s">
        <v>728</v>
      </c>
      <c r="B127" s="124" t="s">
        <v>107</v>
      </c>
      <c r="C127" s="121"/>
      <c r="D127" s="61" t="s">
        <v>730</v>
      </c>
      <c r="E127" s="62">
        <v>1200000</v>
      </c>
      <c r="F127" s="63" t="s">
        <v>380</v>
      </c>
      <c r="G127" s="220" t="s">
        <v>383</v>
      </c>
      <c r="H127" s="69" t="s">
        <v>413</v>
      </c>
      <c r="I127" s="67">
        <v>27900</v>
      </c>
      <c r="J127" s="221"/>
      <c r="K127" s="119"/>
    </row>
    <row r="128" spans="1:11" ht="24.95" customHeight="1" x14ac:dyDescent="0.3">
      <c r="A128" s="225" t="s">
        <v>728</v>
      </c>
      <c r="B128" s="120" t="s">
        <v>107</v>
      </c>
      <c r="C128" s="121"/>
      <c r="D128" s="61" t="s">
        <v>730</v>
      </c>
      <c r="E128" s="62">
        <v>1200000</v>
      </c>
      <c r="F128" s="63" t="s">
        <v>380</v>
      </c>
      <c r="G128" s="220" t="s">
        <v>383</v>
      </c>
      <c r="H128" s="69" t="s">
        <v>414</v>
      </c>
      <c r="I128" s="67">
        <v>27900</v>
      </c>
      <c r="J128" s="221"/>
      <c r="K128" s="119"/>
    </row>
    <row r="129" spans="1:11" ht="24.95" customHeight="1" x14ac:dyDescent="0.3">
      <c r="A129" s="219" t="s">
        <v>728</v>
      </c>
      <c r="B129" s="116" t="s">
        <v>107</v>
      </c>
      <c r="C129" s="121"/>
      <c r="D129" s="61" t="s">
        <v>730</v>
      </c>
      <c r="E129" s="62">
        <v>1200000</v>
      </c>
      <c r="F129" s="63" t="s">
        <v>381</v>
      </c>
      <c r="G129" s="220" t="s">
        <v>383</v>
      </c>
      <c r="H129" s="69" t="s">
        <v>415</v>
      </c>
      <c r="I129" s="67">
        <v>27900</v>
      </c>
      <c r="J129" s="221"/>
      <c r="K129" s="119"/>
    </row>
    <row r="130" spans="1:11" ht="24.95" customHeight="1" x14ac:dyDescent="0.3">
      <c r="A130" s="222" t="s">
        <v>728</v>
      </c>
      <c r="B130" s="124" t="s">
        <v>107</v>
      </c>
      <c r="C130" s="121"/>
      <c r="D130" s="61" t="s">
        <v>730</v>
      </c>
      <c r="E130" s="62">
        <v>1200000</v>
      </c>
      <c r="F130" s="63" t="s">
        <v>381</v>
      </c>
      <c r="G130" s="220" t="s">
        <v>383</v>
      </c>
      <c r="H130" s="69" t="s">
        <v>416</v>
      </c>
      <c r="I130" s="67">
        <v>25900</v>
      </c>
      <c r="J130" s="221"/>
      <c r="K130" s="119"/>
    </row>
    <row r="131" spans="1:11" ht="24.95" customHeight="1" x14ac:dyDescent="0.3">
      <c r="A131" s="225" t="s">
        <v>728</v>
      </c>
      <c r="B131" s="120" t="s">
        <v>107</v>
      </c>
      <c r="C131" s="122"/>
      <c r="D131" s="61" t="s">
        <v>730</v>
      </c>
      <c r="E131" s="62">
        <v>1200000</v>
      </c>
      <c r="F131" s="63" t="s">
        <v>381</v>
      </c>
      <c r="G131" s="220" t="s">
        <v>383</v>
      </c>
      <c r="H131" s="69" t="s">
        <v>417</v>
      </c>
      <c r="I131" s="67">
        <v>25900</v>
      </c>
      <c r="J131" s="221"/>
      <c r="K131" s="119"/>
    </row>
    <row r="132" spans="1:11" ht="24.95" customHeight="1" x14ac:dyDescent="0.3">
      <c r="A132" s="240" t="s">
        <v>731</v>
      </c>
      <c r="B132" s="116" t="s">
        <v>107</v>
      </c>
      <c r="C132" s="117" t="s">
        <v>732</v>
      </c>
      <c r="D132" s="61" t="s">
        <v>733</v>
      </c>
      <c r="E132" s="62">
        <v>1450000</v>
      </c>
      <c r="F132" s="63" t="s">
        <v>380</v>
      </c>
      <c r="G132" s="220" t="s">
        <v>399</v>
      </c>
      <c r="H132" s="69" t="s">
        <v>400</v>
      </c>
      <c r="I132" s="67">
        <v>34900</v>
      </c>
      <c r="J132" s="221"/>
      <c r="K132" s="119"/>
    </row>
    <row r="133" spans="1:11" ht="24.95" customHeight="1" x14ac:dyDescent="0.3">
      <c r="A133" s="241" t="s">
        <v>731</v>
      </c>
      <c r="B133" s="124" t="s">
        <v>107</v>
      </c>
      <c r="C133" s="121"/>
      <c r="D133" s="61" t="s">
        <v>733</v>
      </c>
      <c r="E133" s="62">
        <v>1450000</v>
      </c>
      <c r="F133" s="63" t="s">
        <v>380</v>
      </c>
      <c r="G133" s="220" t="s">
        <v>399</v>
      </c>
      <c r="H133" s="69" t="s">
        <v>402</v>
      </c>
      <c r="I133" s="67">
        <v>31900</v>
      </c>
      <c r="J133" s="221"/>
      <c r="K133" s="119"/>
    </row>
    <row r="134" spans="1:11" ht="24.95" customHeight="1" x14ac:dyDescent="0.3">
      <c r="A134" s="242" t="s">
        <v>731</v>
      </c>
      <c r="B134" s="120" t="s">
        <v>107</v>
      </c>
      <c r="C134" s="121"/>
      <c r="D134" s="61" t="s">
        <v>733</v>
      </c>
      <c r="E134" s="62">
        <v>1450000</v>
      </c>
      <c r="F134" s="63" t="s">
        <v>380</v>
      </c>
      <c r="G134" s="220" t="s">
        <v>399</v>
      </c>
      <c r="H134" s="69" t="s">
        <v>403</v>
      </c>
      <c r="I134" s="67">
        <v>32900</v>
      </c>
      <c r="J134" s="221"/>
      <c r="K134" s="119"/>
    </row>
    <row r="135" spans="1:11" ht="24.95" customHeight="1" x14ac:dyDescent="0.3">
      <c r="A135" s="240" t="s">
        <v>731</v>
      </c>
      <c r="B135" s="116" t="s">
        <v>107</v>
      </c>
      <c r="C135" s="121"/>
      <c r="D135" s="61" t="s">
        <v>733</v>
      </c>
      <c r="E135" s="62">
        <v>1450000</v>
      </c>
      <c r="F135" s="63" t="s">
        <v>381</v>
      </c>
      <c r="G135" s="220" t="s">
        <v>399</v>
      </c>
      <c r="H135" s="69" t="s">
        <v>405</v>
      </c>
      <c r="I135" s="67">
        <v>32900</v>
      </c>
      <c r="J135" s="221"/>
      <c r="K135" s="119"/>
    </row>
    <row r="136" spans="1:11" ht="24.95" customHeight="1" x14ac:dyDescent="0.3">
      <c r="A136" s="241" t="s">
        <v>731</v>
      </c>
      <c r="B136" s="124" t="s">
        <v>107</v>
      </c>
      <c r="C136" s="121"/>
      <c r="D136" s="61" t="s">
        <v>733</v>
      </c>
      <c r="E136" s="62">
        <v>1450000</v>
      </c>
      <c r="F136" s="63" t="s">
        <v>381</v>
      </c>
      <c r="G136" s="220" t="s">
        <v>399</v>
      </c>
      <c r="H136" s="69" t="s">
        <v>406</v>
      </c>
      <c r="I136" s="67">
        <v>28900</v>
      </c>
      <c r="J136" s="221"/>
      <c r="K136" s="119"/>
    </row>
    <row r="137" spans="1:11" ht="24.95" customHeight="1" x14ac:dyDescent="0.3">
      <c r="A137" s="241" t="s">
        <v>731</v>
      </c>
      <c r="B137" s="124" t="s">
        <v>107</v>
      </c>
      <c r="C137" s="121"/>
      <c r="D137" s="61" t="s">
        <v>734</v>
      </c>
      <c r="E137" s="62">
        <v>1450000</v>
      </c>
      <c r="F137" s="63" t="s">
        <v>404</v>
      </c>
      <c r="G137" s="220" t="s">
        <v>375</v>
      </c>
      <c r="H137" s="69" t="s">
        <v>735</v>
      </c>
      <c r="I137" s="67">
        <v>30900</v>
      </c>
      <c r="J137" s="221"/>
      <c r="K137" s="119"/>
    </row>
    <row r="138" spans="1:11" ht="24.95" customHeight="1" x14ac:dyDescent="0.3">
      <c r="A138" s="241" t="s">
        <v>731</v>
      </c>
      <c r="B138" s="124" t="s">
        <v>107</v>
      </c>
      <c r="C138" s="122"/>
      <c r="D138" s="61" t="s">
        <v>734</v>
      </c>
      <c r="E138" s="62">
        <v>1450000</v>
      </c>
      <c r="F138" s="63" t="s">
        <v>404</v>
      </c>
      <c r="G138" s="220" t="s">
        <v>375</v>
      </c>
      <c r="H138" s="79" t="s">
        <v>483</v>
      </c>
      <c r="I138" s="90">
        <v>22900</v>
      </c>
      <c r="J138" s="221"/>
      <c r="K138" s="119"/>
    </row>
    <row r="139" spans="1:11" ht="26.1" customHeight="1" x14ac:dyDescent="0.3">
      <c r="A139" s="240" t="s">
        <v>736</v>
      </c>
      <c r="B139" s="116" t="s">
        <v>107</v>
      </c>
      <c r="C139" s="117" t="s">
        <v>737</v>
      </c>
      <c r="D139" s="61" t="s">
        <v>738</v>
      </c>
      <c r="E139" s="62">
        <v>900000</v>
      </c>
      <c r="F139" s="63" t="s">
        <v>380</v>
      </c>
      <c r="G139" s="220" t="s">
        <v>383</v>
      </c>
      <c r="H139" s="69" t="s">
        <v>412</v>
      </c>
      <c r="I139" s="67">
        <v>34900</v>
      </c>
      <c r="J139" s="221" t="s">
        <v>739</v>
      </c>
      <c r="K139" s="119"/>
    </row>
    <row r="140" spans="1:11" ht="26.1" customHeight="1" x14ac:dyDescent="0.3">
      <c r="A140" s="241" t="s">
        <v>740</v>
      </c>
      <c r="B140" s="124" t="s">
        <v>107</v>
      </c>
      <c r="C140" s="121"/>
      <c r="D140" s="61" t="s">
        <v>738</v>
      </c>
      <c r="E140" s="62">
        <v>900000</v>
      </c>
      <c r="F140" s="63" t="s">
        <v>380</v>
      </c>
      <c r="G140" s="220" t="s">
        <v>383</v>
      </c>
      <c r="H140" s="69" t="s">
        <v>413</v>
      </c>
      <c r="I140" s="67">
        <v>32900</v>
      </c>
      <c r="J140" s="221" t="s">
        <v>739</v>
      </c>
      <c r="K140" s="119"/>
    </row>
    <row r="141" spans="1:11" ht="26.1" customHeight="1" x14ac:dyDescent="0.3">
      <c r="A141" s="242" t="s">
        <v>740</v>
      </c>
      <c r="B141" s="120" t="s">
        <v>107</v>
      </c>
      <c r="C141" s="121"/>
      <c r="D141" s="61" t="s">
        <v>738</v>
      </c>
      <c r="E141" s="62">
        <v>900000</v>
      </c>
      <c r="F141" s="63" t="s">
        <v>380</v>
      </c>
      <c r="G141" s="220" t="s">
        <v>383</v>
      </c>
      <c r="H141" s="69" t="s">
        <v>414</v>
      </c>
      <c r="I141" s="67">
        <v>33900</v>
      </c>
      <c r="J141" s="221" t="s">
        <v>739</v>
      </c>
      <c r="K141" s="119"/>
    </row>
    <row r="142" spans="1:11" ht="26.1" customHeight="1" x14ac:dyDescent="0.3">
      <c r="A142" s="240" t="s">
        <v>740</v>
      </c>
      <c r="B142" s="116" t="s">
        <v>107</v>
      </c>
      <c r="C142" s="121"/>
      <c r="D142" s="61" t="s">
        <v>738</v>
      </c>
      <c r="E142" s="62">
        <v>900000</v>
      </c>
      <c r="F142" s="63" t="s">
        <v>606</v>
      </c>
      <c r="G142" s="220" t="s">
        <v>383</v>
      </c>
      <c r="H142" s="69" t="s">
        <v>741</v>
      </c>
      <c r="I142" s="67">
        <v>31900</v>
      </c>
      <c r="J142" s="221" t="s">
        <v>742</v>
      </c>
      <c r="K142" s="119"/>
    </row>
    <row r="143" spans="1:11" ht="26.1" customHeight="1" x14ac:dyDescent="0.3">
      <c r="A143" s="241" t="s">
        <v>740</v>
      </c>
      <c r="B143" s="124" t="s">
        <v>107</v>
      </c>
      <c r="C143" s="121"/>
      <c r="D143" s="61" t="s">
        <v>738</v>
      </c>
      <c r="E143" s="62">
        <v>900000</v>
      </c>
      <c r="F143" s="63" t="s">
        <v>606</v>
      </c>
      <c r="G143" s="220" t="s">
        <v>383</v>
      </c>
      <c r="H143" s="69" t="s">
        <v>743</v>
      </c>
      <c r="I143" s="67">
        <v>29900</v>
      </c>
      <c r="J143" s="221" t="s">
        <v>742</v>
      </c>
      <c r="K143" s="119"/>
    </row>
    <row r="144" spans="1:11" ht="26.1" customHeight="1" x14ac:dyDescent="0.3">
      <c r="A144" s="242" t="s">
        <v>740</v>
      </c>
      <c r="B144" s="120" t="s">
        <v>107</v>
      </c>
      <c r="C144" s="122"/>
      <c r="D144" s="61" t="s">
        <v>738</v>
      </c>
      <c r="E144" s="62">
        <v>900000</v>
      </c>
      <c r="F144" s="63" t="s">
        <v>606</v>
      </c>
      <c r="G144" s="220" t="s">
        <v>383</v>
      </c>
      <c r="H144" s="69" t="s">
        <v>744</v>
      </c>
      <c r="I144" s="67">
        <v>30900</v>
      </c>
      <c r="J144" s="221" t="s">
        <v>742</v>
      </c>
      <c r="K144" s="119"/>
    </row>
    <row r="145" spans="1:11" ht="60" customHeight="1" x14ac:dyDescent="0.3">
      <c r="A145" s="242" t="s">
        <v>745</v>
      </c>
      <c r="B145" s="120" t="s">
        <v>107</v>
      </c>
      <c r="C145" s="57" t="s">
        <v>746</v>
      </c>
      <c r="D145" s="61" t="s">
        <v>747</v>
      </c>
      <c r="E145" s="62">
        <v>850000</v>
      </c>
      <c r="F145" s="63" t="s">
        <v>380</v>
      </c>
      <c r="G145" s="220" t="s">
        <v>408</v>
      </c>
      <c r="H145" s="69" t="s">
        <v>748</v>
      </c>
      <c r="I145" s="67">
        <v>29900</v>
      </c>
      <c r="J145" s="243" t="s">
        <v>739</v>
      </c>
      <c r="K145" s="119"/>
    </row>
    <row r="146" spans="1:11" ht="60" customHeight="1" x14ac:dyDescent="0.3">
      <c r="A146" s="242" t="s">
        <v>745</v>
      </c>
      <c r="B146" s="120" t="s">
        <v>107</v>
      </c>
      <c r="C146" s="59"/>
      <c r="D146" s="61" t="s">
        <v>747</v>
      </c>
      <c r="E146" s="62">
        <v>850000</v>
      </c>
      <c r="F146" s="63" t="s">
        <v>381</v>
      </c>
      <c r="G146" s="220" t="s">
        <v>432</v>
      </c>
      <c r="H146" s="69" t="s">
        <v>439</v>
      </c>
      <c r="I146" s="67">
        <v>20900</v>
      </c>
      <c r="J146" s="243"/>
      <c r="K146" s="119"/>
    </row>
    <row r="147" spans="1:11" ht="14.25" customHeight="1" x14ac:dyDescent="0.3">
      <c r="A147" s="244"/>
      <c r="B147" s="244"/>
      <c r="C147" s="245"/>
      <c r="D147" s="245"/>
      <c r="E147" s="246"/>
      <c r="F147" s="246"/>
      <c r="G147" s="247"/>
      <c r="H147" s="248"/>
      <c r="I147" s="249"/>
      <c r="J147" s="250"/>
      <c r="K147" s="119"/>
    </row>
    <row r="148" spans="1:11" ht="17.100000000000001" customHeight="1" x14ac:dyDescent="0.3">
      <c r="K148" s="119"/>
    </row>
    <row r="149" spans="1:11" ht="17.100000000000001" customHeight="1" x14ac:dyDescent="0.3">
      <c r="K149" s="119"/>
    </row>
    <row r="150" spans="1:11" ht="17.100000000000001" customHeight="1" x14ac:dyDescent="0.3">
      <c r="K150" s="119"/>
    </row>
    <row r="151" spans="1:11" ht="17.100000000000001" customHeight="1" x14ac:dyDescent="0.3">
      <c r="K151" s="119"/>
    </row>
    <row r="152" spans="1:11" ht="17.100000000000001" customHeight="1" x14ac:dyDescent="0.3">
      <c r="K152" s="119"/>
    </row>
    <row r="153" spans="1:11" ht="17.100000000000001" customHeight="1" x14ac:dyDescent="0.3">
      <c r="K153" s="119"/>
    </row>
    <row r="154" spans="1:11" ht="17.100000000000001" customHeight="1" x14ac:dyDescent="0.3">
      <c r="K154" s="119"/>
    </row>
    <row r="155" spans="1:11" ht="17.100000000000001" customHeight="1" x14ac:dyDescent="0.3">
      <c r="K155" s="119"/>
    </row>
    <row r="156" spans="1:11" ht="17.100000000000001" customHeight="1" x14ac:dyDescent="0.3">
      <c r="K156" s="119"/>
    </row>
    <row r="157" spans="1:11" ht="17.100000000000001" customHeight="1" x14ac:dyDescent="0.3">
      <c r="K157" s="119"/>
    </row>
    <row r="158" spans="1:11" ht="17.100000000000001" customHeight="1" x14ac:dyDescent="0.3">
      <c r="K158" s="119"/>
    </row>
    <row r="159" spans="1:11" ht="17.100000000000001" customHeight="1" x14ac:dyDescent="0.3">
      <c r="K159" s="119"/>
    </row>
    <row r="160" spans="1:11" ht="17.100000000000001" customHeight="1" x14ac:dyDescent="0.3">
      <c r="K160" s="119"/>
    </row>
    <row r="161" spans="11:11" ht="17.100000000000001" customHeight="1" x14ac:dyDescent="0.3">
      <c r="K161" s="119"/>
    </row>
    <row r="162" spans="11:11" ht="17.100000000000001" customHeight="1" x14ac:dyDescent="0.3">
      <c r="K162" s="119"/>
    </row>
    <row r="163" spans="11:11" ht="17.100000000000001" customHeight="1" x14ac:dyDescent="0.3">
      <c r="K163" s="119"/>
    </row>
    <row r="164" spans="11:11" ht="17.100000000000001" customHeight="1" x14ac:dyDescent="0.3">
      <c r="K164" s="119"/>
    </row>
    <row r="165" spans="11:11" ht="17.100000000000001" customHeight="1" x14ac:dyDescent="0.3">
      <c r="K165" s="119"/>
    </row>
    <row r="166" spans="11:11" ht="17.100000000000001" customHeight="1" x14ac:dyDescent="0.3">
      <c r="K166" s="119"/>
    </row>
    <row r="167" spans="11:11" ht="17.100000000000001" customHeight="1" x14ac:dyDescent="0.3">
      <c r="K167" s="119"/>
    </row>
    <row r="168" spans="11:11" ht="17.100000000000001" customHeight="1" x14ac:dyDescent="0.3">
      <c r="K168" s="119"/>
    </row>
    <row r="169" spans="11:11" ht="17.100000000000001" customHeight="1" x14ac:dyDescent="0.3">
      <c r="K169" s="119"/>
    </row>
    <row r="170" spans="11:11" ht="17.100000000000001" customHeight="1" x14ac:dyDescent="0.3">
      <c r="K170" s="119"/>
    </row>
    <row r="171" spans="11:11" ht="17.100000000000001" customHeight="1" x14ac:dyDescent="0.3">
      <c r="K171" s="119"/>
    </row>
    <row r="172" spans="11:11" ht="17.100000000000001" customHeight="1" x14ac:dyDescent="0.3">
      <c r="K172" s="119"/>
    </row>
    <row r="173" spans="11:11" ht="17.100000000000001" customHeight="1" x14ac:dyDescent="0.3">
      <c r="K173" s="119"/>
    </row>
    <row r="174" spans="11:11" ht="17.100000000000001" customHeight="1" x14ac:dyDescent="0.3">
      <c r="K174" s="119"/>
    </row>
    <row r="175" spans="11:11" ht="17.100000000000001" customHeight="1" x14ac:dyDescent="0.3">
      <c r="K175" s="119"/>
    </row>
    <row r="176" spans="11:11" ht="17.100000000000001" customHeight="1" x14ac:dyDescent="0.3">
      <c r="K176" s="119"/>
    </row>
    <row r="177" spans="11:11" ht="17.100000000000001" customHeight="1" x14ac:dyDescent="0.3">
      <c r="K177" s="119"/>
    </row>
    <row r="178" spans="11:11" ht="17.100000000000001" customHeight="1" x14ac:dyDescent="0.3">
      <c r="K178" s="119"/>
    </row>
    <row r="179" spans="11:11" ht="17.100000000000001" customHeight="1" x14ac:dyDescent="0.3">
      <c r="K179" s="119"/>
    </row>
    <row r="180" spans="11:11" ht="17.100000000000001" customHeight="1" x14ac:dyDescent="0.3">
      <c r="K180" s="119"/>
    </row>
    <row r="181" spans="11:11" ht="17.100000000000001" customHeight="1" x14ac:dyDescent="0.3">
      <c r="K181" s="119"/>
    </row>
    <row r="182" spans="11:11" ht="17.100000000000001" customHeight="1" x14ac:dyDescent="0.3">
      <c r="K182" s="119"/>
    </row>
    <row r="183" spans="11:11" ht="17.100000000000001" customHeight="1" x14ac:dyDescent="0.3">
      <c r="K183" s="119"/>
    </row>
    <row r="184" spans="11:11" ht="17.100000000000001" customHeight="1" x14ac:dyDescent="0.3">
      <c r="K184" s="119"/>
    </row>
    <row r="185" spans="11:11" ht="17.100000000000001" customHeight="1" x14ac:dyDescent="0.3">
      <c r="K185" s="119"/>
    </row>
    <row r="186" spans="11:11" ht="17.100000000000001" customHeight="1" x14ac:dyDescent="0.3">
      <c r="K186" s="119"/>
    </row>
    <row r="187" spans="11:11" ht="17.100000000000001" customHeight="1" x14ac:dyDescent="0.3">
      <c r="K187" s="119"/>
    </row>
    <row r="188" spans="11:11" ht="17.100000000000001" customHeight="1" x14ac:dyDescent="0.3">
      <c r="K188" s="119"/>
    </row>
    <row r="189" spans="11:11" ht="17.100000000000001" customHeight="1" x14ac:dyDescent="0.3">
      <c r="K189" s="119"/>
    </row>
    <row r="190" spans="11:11" ht="17.100000000000001" customHeight="1" x14ac:dyDescent="0.3">
      <c r="K190" s="119"/>
    </row>
    <row r="191" spans="11:11" ht="17.100000000000001" customHeight="1" x14ac:dyDescent="0.3">
      <c r="K191" s="119"/>
    </row>
    <row r="192" spans="11:11" ht="17.100000000000001" customHeight="1" x14ac:dyDescent="0.3">
      <c r="K192" s="119"/>
    </row>
    <row r="193" spans="11:11" ht="17.100000000000001" customHeight="1" x14ac:dyDescent="0.3">
      <c r="K193" s="119"/>
    </row>
    <row r="194" spans="11:11" ht="17.100000000000001" customHeight="1" x14ac:dyDescent="0.3">
      <c r="K194" s="119"/>
    </row>
    <row r="195" spans="11:11" ht="17.100000000000001" customHeight="1" x14ac:dyDescent="0.3">
      <c r="K195" s="119"/>
    </row>
    <row r="196" spans="11:11" ht="17.100000000000001" customHeight="1" x14ac:dyDescent="0.3">
      <c r="K196" s="119"/>
    </row>
    <row r="197" spans="11:11" ht="17.100000000000001" customHeight="1" x14ac:dyDescent="0.3">
      <c r="K197" s="119"/>
    </row>
    <row r="198" spans="11:11" ht="17.100000000000001" customHeight="1" x14ac:dyDescent="0.3">
      <c r="K198" s="119"/>
    </row>
    <row r="199" spans="11:11" ht="17.100000000000001" customHeight="1" x14ac:dyDescent="0.3">
      <c r="K199" s="119"/>
    </row>
    <row r="200" spans="11:11" ht="17.100000000000001" customHeight="1" x14ac:dyDescent="0.3">
      <c r="K200" s="119"/>
    </row>
    <row r="201" spans="11:11" ht="17.100000000000001" customHeight="1" x14ac:dyDescent="0.3">
      <c r="K201" s="119"/>
    </row>
    <row r="202" spans="11:11" ht="17.100000000000001" customHeight="1" x14ac:dyDescent="0.3">
      <c r="K202" s="119"/>
    </row>
    <row r="203" spans="11:11" ht="17.100000000000001" customHeight="1" x14ac:dyDescent="0.3">
      <c r="K203" s="119"/>
    </row>
    <row r="204" spans="11:11" ht="17.100000000000001" customHeight="1" x14ac:dyDescent="0.3">
      <c r="K204" s="119"/>
    </row>
    <row r="205" spans="11:11" ht="17.100000000000001" customHeight="1" x14ac:dyDescent="0.3">
      <c r="K205" s="119"/>
    </row>
    <row r="206" spans="11:11" ht="17.100000000000001" customHeight="1" x14ac:dyDescent="0.3">
      <c r="K206" s="119"/>
    </row>
    <row r="207" spans="11:11" ht="17.100000000000001" customHeight="1" x14ac:dyDescent="0.3">
      <c r="K207" s="119"/>
    </row>
    <row r="208" spans="11:11" ht="17.100000000000001" customHeight="1" x14ac:dyDescent="0.3">
      <c r="K208" s="119"/>
    </row>
    <row r="209" spans="11:11" ht="17.100000000000001" customHeight="1" x14ac:dyDescent="0.3">
      <c r="K209" s="119"/>
    </row>
    <row r="210" spans="11:11" ht="17.100000000000001" customHeight="1" x14ac:dyDescent="0.3">
      <c r="K210" s="119"/>
    </row>
    <row r="211" spans="11:11" ht="17.100000000000001" customHeight="1" x14ac:dyDescent="0.3">
      <c r="K211" s="119"/>
    </row>
    <row r="212" spans="11:11" ht="17.100000000000001" customHeight="1" x14ac:dyDescent="0.3">
      <c r="K212" s="119"/>
    </row>
    <row r="213" spans="11:11" ht="17.100000000000001" customHeight="1" x14ac:dyDescent="0.3">
      <c r="K213" s="119"/>
    </row>
    <row r="214" spans="11:11" ht="17.100000000000001" customHeight="1" x14ac:dyDescent="0.3">
      <c r="K214" s="119"/>
    </row>
    <row r="215" spans="11:11" ht="17.100000000000001" customHeight="1" x14ac:dyDescent="0.3">
      <c r="K215" s="119"/>
    </row>
    <row r="216" spans="11:11" ht="17.100000000000001" customHeight="1" x14ac:dyDescent="0.3">
      <c r="K216" s="119"/>
    </row>
    <row r="217" spans="11:11" ht="17.100000000000001" customHeight="1" x14ac:dyDescent="0.3">
      <c r="K217" s="119"/>
    </row>
    <row r="218" spans="11:11" ht="17.100000000000001" customHeight="1" x14ac:dyDescent="0.3">
      <c r="K218" s="119"/>
    </row>
    <row r="219" spans="11:11" ht="17.100000000000001" customHeight="1" x14ac:dyDescent="0.3">
      <c r="K219" s="119"/>
    </row>
    <row r="220" spans="11:11" ht="17.100000000000001" customHeight="1" x14ac:dyDescent="0.3">
      <c r="K220" s="119"/>
    </row>
    <row r="221" spans="11:11" ht="17.100000000000001" customHeight="1" x14ac:dyDescent="0.3">
      <c r="K221" s="119"/>
    </row>
    <row r="222" spans="11:11" ht="17.100000000000001" customHeight="1" x14ac:dyDescent="0.3">
      <c r="K222" s="119"/>
    </row>
    <row r="223" spans="11:11" ht="17.100000000000001" customHeight="1" x14ac:dyDescent="0.3">
      <c r="K223" s="119"/>
    </row>
    <row r="224" spans="11:11" ht="17.100000000000001" customHeight="1" x14ac:dyDescent="0.3">
      <c r="K224" s="119"/>
    </row>
    <row r="225" spans="11:11" ht="17.100000000000001" customHeight="1" x14ac:dyDescent="0.3">
      <c r="K225" s="119"/>
    </row>
    <row r="226" spans="11:11" ht="17.100000000000001" customHeight="1" x14ac:dyDescent="0.3">
      <c r="K226" s="119"/>
    </row>
    <row r="227" spans="11:11" ht="17.100000000000001" customHeight="1" x14ac:dyDescent="0.3">
      <c r="K227" s="119"/>
    </row>
    <row r="228" spans="11:11" ht="17.100000000000001" customHeight="1" x14ac:dyDescent="0.3">
      <c r="K228" s="119"/>
    </row>
    <row r="229" spans="11:11" ht="17.100000000000001" customHeight="1" x14ac:dyDescent="0.3">
      <c r="K229" s="119"/>
    </row>
    <row r="230" spans="11:11" ht="17.100000000000001" customHeight="1" x14ac:dyDescent="0.3">
      <c r="K230" s="119"/>
    </row>
    <row r="231" spans="11:11" ht="17.100000000000001" customHeight="1" x14ac:dyDescent="0.3">
      <c r="K231" s="119"/>
    </row>
    <row r="232" spans="11:11" ht="17.100000000000001" customHeight="1" x14ac:dyDescent="0.3">
      <c r="K232" s="119"/>
    </row>
    <row r="233" spans="11:11" ht="17.100000000000001" customHeight="1" x14ac:dyDescent="0.3">
      <c r="K233" s="119"/>
    </row>
    <row r="234" spans="11:11" ht="17.100000000000001" customHeight="1" x14ac:dyDescent="0.3">
      <c r="K234" s="119"/>
    </row>
    <row r="235" spans="11:11" ht="17.100000000000001" customHeight="1" x14ac:dyDescent="0.3">
      <c r="K235" s="119"/>
    </row>
    <row r="236" spans="11:11" ht="17.100000000000001" customHeight="1" x14ac:dyDescent="0.3">
      <c r="K236" s="119"/>
    </row>
    <row r="237" spans="11:11" ht="17.100000000000001" customHeight="1" x14ac:dyDescent="0.3">
      <c r="K237" s="119"/>
    </row>
    <row r="238" spans="11:11" ht="17.100000000000001" customHeight="1" x14ac:dyDescent="0.3">
      <c r="K238" s="119"/>
    </row>
    <row r="239" spans="11:11" ht="17.100000000000001" customHeight="1" x14ac:dyDescent="0.3">
      <c r="K239" s="119"/>
    </row>
    <row r="240" spans="11:11" ht="17.100000000000001" customHeight="1" x14ac:dyDescent="0.3">
      <c r="K240" s="119"/>
    </row>
    <row r="241" spans="11:11" ht="17.100000000000001" customHeight="1" x14ac:dyDescent="0.3">
      <c r="K241" s="119"/>
    </row>
    <row r="242" spans="11:11" ht="17.100000000000001" customHeight="1" x14ac:dyDescent="0.3">
      <c r="K242" s="119"/>
    </row>
    <row r="243" spans="11:11" ht="17.100000000000001" customHeight="1" x14ac:dyDescent="0.3">
      <c r="K243" s="119"/>
    </row>
    <row r="244" spans="11:11" ht="17.100000000000001" customHeight="1" x14ac:dyDescent="0.3">
      <c r="K244" s="119"/>
    </row>
    <row r="245" spans="11:11" ht="17.100000000000001" customHeight="1" x14ac:dyDescent="0.3">
      <c r="K245" s="119"/>
    </row>
    <row r="246" spans="11:11" ht="17.100000000000001" customHeight="1" x14ac:dyDescent="0.3">
      <c r="K246" s="119"/>
    </row>
    <row r="247" spans="11:11" ht="17.100000000000001" customHeight="1" x14ac:dyDescent="0.3">
      <c r="K247" s="119"/>
    </row>
    <row r="248" spans="11:11" ht="17.100000000000001" customHeight="1" x14ac:dyDescent="0.3">
      <c r="K248" s="119"/>
    </row>
    <row r="249" spans="11:11" ht="17.100000000000001" customHeight="1" x14ac:dyDescent="0.3">
      <c r="K249" s="119"/>
    </row>
    <row r="250" spans="11:11" ht="17.100000000000001" customHeight="1" x14ac:dyDescent="0.3">
      <c r="K250" s="119"/>
    </row>
    <row r="251" spans="11:11" ht="17.100000000000001" customHeight="1" x14ac:dyDescent="0.3">
      <c r="K251" s="119"/>
    </row>
    <row r="252" spans="11:11" ht="17.100000000000001" customHeight="1" x14ac:dyDescent="0.3">
      <c r="K252" s="119"/>
    </row>
    <row r="253" spans="11:11" ht="17.100000000000001" customHeight="1" x14ac:dyDescent="0.3">
      <c r="K253" s="119"/>
    </row>
    <row r="254" spans="11:11" ht="17.100000000000001" customHeight="1" x14ac:dyDescent="0.3">
      <c r="K254" s="119"/>
    </row>
    <row r="255" spans="11:11" ht="17.100000000000001" customHeight="1" x14ac:dyDescent="0.3">
      <c r="K255" s="119"/>
    </row>
    <row r="256" spans="11:11" ht="17.100000000000001" customHeight="1" x14ac:dyDescent="0.3">
      <c r="K256" s="119"/>
    </row>
    <row r="257" spans="11:11" ht="17.100000000000001" customHeight="1" x14ac:dyDescent="0.3">
      <c r="K257" s="119"/>
    </row>
    <row r="258" spans="11:11" ht="17.100000000000001" customHeight="1" x14ac:dyDescent="0.3">
      <c r="K258" s="119"/>
    </row>
    <row r="259" spans="11:11" ht="17.100000000000001" customHeight="1" x14ac:dyDescent="0.3">
      <c r="K259" s="119"/>
    </row>
    <row r="260" spans="11:11" ht="17.100000000000001" customHeight="1" x14ac:dyDescent="0.3">
      <c r="K260" s="119"/>
    </row>
    <row r="261" spans="11:11" ht="17.100000000000001" customHeight="1" x14ac:dyDescent="0.3">
      <c r="K261" s="119"/>
    </row>
    <row r="262" spans="11:11" ht="17.100000000000001" customHeight="1" x14ac:dyDescent="0.3">
      <c r="K262" s="119"/>
    </row>
    <row r="263" spans="11:11" ht="17.100000000000001" customHeight="1" x14ac:dyDescent="0.3">
      <c r="K263" s="119"/>
    </row>
    <row r="264" spans="11:11" ht="17.100000000000001" customHeight="1" x14ac:dyDescent="0.3">
      <c r="K264" s="119"/>
    </row>
    <row r="265" spans="11:11" ht="17.100000000000001" customHeight="1" x14ac:dyDescent="0.3">
      <c r="K265" s="119"/>
    </row>
    <row r="266" spans="11:11" ht="17.100000000000001" customHeight="1" x14ac:dyDescent="0.3">
      <c r="K266" s="119"/>
    </row>
    <row r="267" spans="11:11" ht="17.100000000000001" customHeight="1" x14ac:dyDescent="0.3">
      <c r="K267" s="119"/>
    </row>
    <row r="268" spans="11:11" ht="17.100000000000001" customHeight="1" x14ac:dyDescent="0.3">
      <c r="K268" s="119"/>
    </row>
    <row r="269" spans="11:11" ht="17.100000000000001" customHeight="1" x14ac:dyDescent="0.3">
      <c r="K269" s="119"/>
    </row>
    <row r="270" spans="11:11" ht="17.100000000000001" customHeight="1" x14ac:dyDescent="0.3">
      <c r="K270" s="119"/>
    </row>
    <row r="271" spans="11:11" ht="17.100000000000001" customHeight="1" x14ac:dyDescent="0.3">
      <c r="K271" s="119"/>
    </row>
    <row r="272" spans="11:11" ht="17.100000000000001" customHeight="1" x14ac:dyDescent="0.3">
      <c r="K272" s="119"/>
    </row>
    <row r="273" spans="11:11" ht="17.100000000000001" customHeight="1" x14ac:dyDescent="0.3">
      <c r="K273" s="119"/>
    </row>
    <row r="274" spans="11:11" ht="17.100000000000001" customHeight="1" x14ac:dyDescent="0.3">
      <c r="K274" s="119"/>
    </row>
    <row r="275" spans="11:11" ht="17.100000000000001" customHeight="1" x14ac:dyDescent="0.3">
      <c r="K275" s="119"/>
    </row>
    <row r="276" spans="11:11" ht="17.100000000000001" customHeight="1" x14ac:dyDescent="0.3">
      <c r="K276" s="119"/>
    </row>
    <row r="277" spans="11:11" ht="17.100000000000001" customHeight="1" x14ac:dyDescent="0.3">
      <c r="K277" s="119"/>
    </row>
    <row r="278" spans="11:11" ht="17.100000000000001" customHeight="1" x14ac:dyDescent="0.3">
      <c r="K278" s="119"/>
    </row>
    <row r="279" spans="11:11" ht="17.100000000000001" customHeight="1" x14ac:dyDescent="0.3">
      <c r="K279" s="119"/>
    </row>
    <row r="280" spans="11:11" ht="17.100000000000001" customHeight="1" x14ac:dyDescent="0.3">
      <c r="K280" s="119"/>
    </row>
    <row r="281" spans="11:11" ht="17.100000000000001" customHeight="1" x14ac:dyDescent="0.3">
      <c r="K281" s="119"/>
    </row>
    <row r="282" spans="11:11" ht="17.100000000000001" customHeight="1" x14ac:dyDescent="0.3">
      <c r="K282" s="119"/>
    </row>
    <row r="283" spans="11:11" ht="17.100000000000001" customHeight="1" x14ac:dyDescent="0.3">
      <c r="K283" s="119"/>
    </row>
    <row r="284" spans="11:11" ht="17.100000000000001" customHeight="1" x14ac:dyDescent="0.3">
      <c r="K284" s="119"/>
    </row>
    <row r="285" spans="11:11" ht="17.100000000000001" customHeight="1" x14ac:dyDescent="0.3">
      <c r="K285" s="119"/>
    </row>
    <row r="286" spans="11:11" ht="17.100000000000001" customHeight="1" x14ac:dyDescent="0.3">
      <c r="K286" s="119"/>
    </row>
    <row r="287" spans="11:11" ht="17.100000000000001" customHeight="1" x14ac:dyDescent="0.3">
      <c r="K287" s="119"/>
    </row>
    <row r="288" spans="11:11" ht="17.100000000000001" customHeight="1" x14ac:dyDescent="0.3">
      <c r="K288" s="119"/>
    </row>
    <row r="289" spans="11:11" ht="17.100000000000001" customHeight="1" x14ac:dyDescent="0.3">
      <c r="K289" s="119"/>
    </row>
    <row r="290" spans="11:11" ht="17.100000000000001" customHeight="1" x14ac:dyDescent="0.3">
      <c r="K290" s="119"/>
    </row>
    <row r="291" spans="11:11" ht="17.100000000000001" customHeight="1" x14ac:dyDescent="0.3">
      <c r="K291" s="119"/>
    </row>
    <row r="292" spans="11:11" ht="17.100000000000001" customHeight="1" x14ac:dyDescent="0.3">
      <c r="K292" s="119"/>
    </row>
    <row r="293" spans="11:11" ht="17.100000000000001" customHeight="1" x14ac:dyDescent="0.3">
      <c r="K293" s="119"/>
    </row>
    <row r="294" spans="11:11" ht="17.100000000000001" customHeight="1" x14ac:dyDescent="0.3">
      <c r="K294" s="119"/>
    </row>
    <row r="295" spans="11:11" ht="17.100000000000001" customHeight="1" x14ac:dyDescent="0.3">
      <c r="K295" s="119"/>
    </row>
    <row r="296" spans="11:11" ht="17.100000000000001" customHeight="1" x14ac:dyDescent="0.3">
      <c r="K296" s="119"/>
    </row>
    <row r="297" spans="11:11" ht="17.100000000000001" customHeight="1" x14ac:dyDescent="0.3">
      <c r="K297" s="119"/>
    </row>
    <row r="298" spans="11:11" ht="17.100000000000001" customHeight="1" x14ac:dyDescent="0.3">
      <c r="K298" s="119"/>
    </row>
    <row r="299" spans="11:11" ht="17.100000000000001" customHeight="1" x14ac:dyDescent="0.3">
      <c r="K299" s="119"/>
    </row>
    <row r="300" spans="11:11" ht="17.100000000000001" customHeight="1" x14ac:dyDescent="0.3">
      <c r="K300" s="119"/>
    </row>
    <row r="301" spans="11:11" ht="17.100000000000001" customHeight="1" x14ac:dyDescent="0.3">
      <c r="K301" s="119"/>
    </row>
    <row r="302" spans="11:11" ht="17.100000000000001" customHeight="1" x14ac:dyDescent="0.3">
      <c r="K302" s="119"/>
    </row>
    <row r="303" spans="11:11" ht="17.100000000000001" customHeight="1" x14ac:dyDescent="0.3">
      <c r="K303" s="119"/>
    </row>
    <row r="304" spans="11:11" ht="17.100000000000001" customHeight="1" x14ac:dyDescent="0.3">
      <c r="K304" s="119"/>
    </row>
    <row r="305" spans="11:11" ht="17.100000000000001" customHeight="1" x14ac:dyDescent="0.3">
      <c r="K305" s="119"/>
    </row>
    <row r="306" spans="11:11" ht="17.100000000000001" customHeight="1" x14ac:dyDescent="0.3">
      <c r="K306" s="119"/>
    </row>
    <row r="307" spans="11:11" ht="17.100000000000001" customHeight="1" x14ac:dyDescent="0.3">
      <c r="K307" s="119"/>
    </row>
    <row r="308" spans="11:11" ht="17.100000000000001" customHeight="1" x14ac:dyDescent="0.3">
      <c r="K308" s="119"/>
    </row>
    <row r="309" spans="11:11" ht="17.100000000000001" customHeight="1" x14ac:dyDescent="0.3">
      <c r="K309" s="119"/>
    </row>
    <row r="310" spans="11:11" ht="17.100000000000001" customHeight="1" x14ac:dyDescent="0.3">
      <c r="K310" s="119"/>
    </row>
    <row r="311" spans="11:11" ht="17.100000000000001" customHeight="1" x14ac:dyDescent="0.3">
      <c r="K311" s="119"/>
    </row>
    <row r="312" spans="11:11" ht="17.100000000000001" customHeight="1" x14ac:dyDescent="0.3">
      <c r="K312" s="119"/>
    </row>
    <row r="313" spans="11:11" ht="17.100000000000001" customHeight="1" x14ac:dyDescent="0.3">
      <c r="K313" s="119"/>
    </row>
    <row r="314" spans="11:11" ht="17.100000000000001" customHeight="1" x14ac:dyDescent="0.3">
      <c r="K314" s="119"/>
    </row>
    <row r="315" spans="11:11" ht="17.100000000000001" customHeight="1" x14ac:dyDescent="0.3">
      <c r="K315" s="119"/>
    </row>
    <row r="316" spans="11:11" ht="17.100000000000001" customHeight="1" x14ac:dyDescent="0.3">
      <c r="K316" s="119"/>
    </row>
    <row r="317" spans="11:11" ht="17.100000000000001" customHeight="1" x14ac:dyDescent="0.3">
      <c r="K317" s="119"/>
    </row>
    <row r="318" spans="11:11" ht="17.100000000000001" customHeight="1" x14ac:dyDescent="0.3">
      <c r="K318" s="119"/>
    </row>
    <row r="319" spans="11:11" ht="17.100000000000001" customHeight="1" x14ac:dyDescent="0.3">
      <c r="K319" s="119"/>
    </row>
    <row r="320" spans="11:11" ht="17.100000000000001" customHeight="1" x14ac:dyDescent="0.3">
      <c r="K320" s="119"/>
    </row>
    <row r="321" spans="11:11" ht="17.100000000000001" customHeight="1" x14ac:dyDescent="0.3">
      <c r="K321" s="119"/>
    </row>
    <row r="322" spans="11:11" ht="17.100000000000001" customHeight="1" x14ac:dyDescent="0.3">
      <c r="K322" s="119"/>
    </row>
    <row r="323" spans="11:11" ht="17.100000000000001" customHeight="1" x14ac:dyDescent="0.3">
      <c r="K323" s="119"/>
    </row>
    <row r="324" spans="11:11" ht="17.100000000000001" customHeight="1" x14ac:dyDescent="0.3">
      <c r="K324" s="119"/>
    </row>
    <row r="325" spans="11:11" ht="17.100000000000001" customHeight="1" x14ac:dyDescent="0.3">
      <c r="K325" s="119"/>
    </row>
    <row r="326" spans="11:11" ht="17.100000000000001" customHeight="1" x14ac:dyDescent="0.3">
      <c r="K326" s="119"/>
    </row>
    <row r="327" spans="11:11" ht="17.100000000000001" customHeight="1" x14ac:dyDescent="0.3">
      <c r="K327" s="119"/>
    </row>
    <row r="328" spans="11:11" ht="17.100000000000001" customHeight="1" x14ac:dyDescent="0.3">
      <c r="K328" s="119"/>
    </row>
    <row r="329" spans="11:11" ht="17.100000000000001" customHeight="1" x14ac:dyDescent="0.3">
      <c r="K329" s="119"/>
    </row>
    <row r="330" spans="11:11" ht="17.100000000000001" customHeight="1" x14ac:dyDescent="0.3">
      <c r="K330" s="119"/>
    </row>
    <row r="331" spans="11:11" ht="17.100000000000001" customHeight="1" x14ac:dyDescent="0.3">
      <c r="K331" s="119"/>
    </row>
    <row r="332" spans="11:11" ht="17.100000000000001" customHeight="1" x14ac:dyDescent="0.3">
      <c r="K332" s="119"/>
    </row>
    <row r="333" spans="11:11" ht="17.100000000000001" customHeight="1" x14ac:dyDescent="0.3">
      <c r="K333" s="119"/>
    </row>
    <row r="334" spans="11:11" ht="17.100000000000001" customHeight="1" x14ac:dyDescent="0.3">
      <c r="K334" s="119"/>
    </row>
    <row r="335" spans="11:11" ht="17.100000000000001" customHeight="1" x14ac:dyDescent="0.3">
      <c r="K335" s="119"/>
    </row>
    <row r="336" spans="11:11" ht="17.100000000000001" customHeight="1" x14ac:dyDescent="0.3">
      <c r="K336" s="119"/>
    </row>
    <row r="337" spans="11:11" ht="17.100000000000001" customHeight="1" x14ac:dyDescent="0.3">
      <c r="K337" s="119"/>
    </row>
    <row r="338" spans="11:11" ht="17.100000000000001" customHeight="1" x14ac:dyDescent="0.3">
      <c r="K338" s="119"/>
    </row>
    <row r="339" spans="11:11" ht="17.100000000000001" customHeight="1" x14ac:dyDescent="0.3">
      <c r="K339" s="119"/>
    </row>
    <row r="340" spans="11:11" ht="17.100000000000001" customHeight="1" x14ac:dyDescent="0.3">
      <c r="K340" s="119"/>
    </row>
    <row r="341" spans="11:11" ht="17.100000000000001" customHeight="1" x14ac:dyDescent="0.3">
      <c r="K341" s="119"/>
    </row>
    <row r="342" spans="11:11" ht="17.100000000000001" customHeight="1" x14ac:dyDescent="0.3">
      <c r="K342" s="119"/>
    </row>
    <row r="343" spans="11:11" ht="17.100000000000001" customHeight="1" x14ac:dyDescent="0.3">
      <c r="K343" s="119"/>
    </row>
    <row r="344" spans="11:11" ht="17.100000000000001" customHeight="1" x14ac:dyDescent="0.3">
      <c r="K344" s="119"/>
    </row>
    <row r="345" spans="11:11" ht="17.100000000000001" customHeight="1" x14ac:dyDescent="0.3">
      <c r="K345" s="119"/>
    </row>
    <row r="346" spans="11:11" ht="17.100000000000001" customHeight="1" x14ac:dyDescent="0.3">
      <c r="K346" s="119"/>
    </row>
    <row r="347" spans="11:11" ht="17.100000000000001" customHeight="1" x14ac:dyDescent="0.3">
      <c r="K347" s="119"/>
    </row>
    <row r="348" spans="11:11" ht="17.100000000000001" customHeight="1" x14ac:dyDescent="0.3">
      <c r="K348" s="119"/>
    </row>
    <row r="349" spans="11:11" ht="17.100000000000001" customHeight="1" x14ac:dyDescent="0.3">
      <c r="K349" s="119"/>
    </row>
    <row r="350" spans="11:11" ht="17.100000000000001" customHeight="1" x14ac:dyDescent="0.3">
      <c r="K350" s="119"/>
    </row>
    <row r="351" spans="11:11" ht="17.100000000000001" customHeight="1" x14ac:dyDescent="0.3">
      <c r="K351" s="119"/>
    </row>
    <row r="352" spans="11:11" ht="17.100000000000001" customHeight="1" x14ac:dyDescent="0.3">
      <c r="K352" s="119"/>
    </row>
    <row r="353" spans="11:11" ht="17.100000000000001" customHeight="1" x14ac:dyDescent="0.3">
      <c r="K353" s="119"/>
    </row>
    <row r="354" spans="11:11" ht="17.100000000000001" customHeight="1" x14ac:dyDescent="0.3">
      <c r="K354" s="119"/>
    </row>
    <row r="355" spans="11:11" ht="17.100000000000001" customHeight="1" x14ac:dyDescent="0.3">
      <c r="K355" s="119"/>
    </row>
    <row r="356" spans="11:11" ht="17.100000000000001" customHeight="1" x14ac:dyDescent="0.3">
      <c r="K356" s="119"/>
    </row>
    <row r="357" spans="11:11" ht="17.100000000000001" customHeight="1" x14ac:dyDescent="0.3">
      <c r="K357" s="119"/>
    </row>
    <row r="358" spans="11:11" ht="17.100000000000001" customHeight="1" x14ac:dyDescent="0.3">
      <c r="K358" s="119"/>
    </row>
    <row r="359" spans="11:11" ht="17.100000000000001" customHeight="1" x14ac:dyDescent="0.3">
      <c r="K359" s="119"/>
    </row>
    <row r="360" spans="11:11" ht="17.100000000000001" customHeight="1" x14ac:dyDescent="0.3">
      <c r="K360" s="119"/>
    </row>
    <row r="361" spans="11:11" ht="17.100000000000001" customHeight="1" x14ac:dyDescent="0.3">
      <c r="K361" s="119"/>
    </row>
    <row r="362" spans="11:11" ht="17.100000000000001" customHeight="1" x14ac:dyDescent="0.3">
      <c r="K362" s="119"/>
    </row>
    <row r="363" spans="11:11" ht="17.100000000000001" customHeight="1" x14ac:dyDescent="0.3">
      <c r="K363" s="119"/>
    </row>
    <row r="364" spans="11:11" ht="17.100000000000001" customHeight="1" x14ac:dyDescent="0.3">
      <c r="K364" s="119"/>
    </row>
    <row r="365" spans="11:11" ht="17.100000000000001" customHeight="1" x14ac:dyDescent="0.3">
      <c r="K365" s="119"/>
    </row>
    <row r="366" spans="11:11" ht="17.100000000000001" customHeight="1" x14ac:dyDescent="0.3">
      <c r="K366" s="119"/>
    </row>
    <row r="367" spans="11:11" ht="17.100000000000001" customHeight="1" x14ac:dyDescent="0.3">
      <c r="K367" s="119"/>
    </row>
    <row r="368" spans="11:11" ht="17.100000000000001" customHeight="1" x14ac:dyDescent="0.3">
      <c r="K368" s="119"/>
    </row>
    <row r="369" spans="11:11" ht="17.100000000000001" customHeight="1" x14ac:dyDescent="0.3">
      <c r="K369" s="119"/>
    </row>
    <row r="370" spans="11:11" ht="17.100000000000001" customHeight="1" x14ac:dyDescent="0.3">
      <c r="K370" s="119"/>
    </row>
    <row r="371" spans="11:11" ht="17.100000000000001" customHeight="1" x14ac:dyDescent="0.3">
      <c r="K371" s="119"/>
    </row>
    <row r="372" spans="11:11" ht="17.100000000000001" customHeight="1" x14ac:dyDescent="0.3">
      <c r="K372" s="119"/>
    </row>
    <row r="373" spans="11:11" ht="17.100000000000001" customHeight="1" x14ac:dyDescent="0.3">
      <c r="K373" s="119"/>
    </row>
    <row r="374" spans="11:11" ht="17.100000000000001" customHeight="1" x14ac:dyDescent="0.3">
      <c r="K374" s="119"/>
    </row>
    <row r="375" spans="11:11" ht="17.100000000000001" customHeight="1" x14ac:dyDescent="0.3">
      <c r="K375" s="119"/>
    </row>
    <row r="376" spans="11:11" ht="17.100000000000001" customHeight="1" x14ac:dyDescent="0.3">
      <c r="K376" s="119"/>
    </row>
    <row r="377" spans="11:11" ht="17.100000000000001" customHeight="1" x14ac:dyDescent="0.3">
      <c r="K377" s="119"/>
    </row>
    <row r="378" spans="11:11" ht="17.100000000000001" customHeight="1" x14ac:dyDescent="0.3">
      <c r="K378" s="119"/>
    </row>
    <row r="379" spans="11:11" ht="17.100000000000001" customHeight="1" x14ac:dyDescent="0.3">
      <c r="K379" s="119"/>
    </row>
    <row r="380" spans="11:11" ht="17.100000000000001" customHeight="1" x14ac:dyDescent="0.3">
      <c r="K380" s="119"/>
    </row>
    <row r="381" spans="11:11" ht="17.100000000000001" customHeight="1" x14ac:dyDescent="0.3">
      <c r="K381" s="119"/>
    </row>
    <row r="382" spans="11:11" ht="17.100000000000001" customHeight="1" x14ac:dyDescent="0.3">
      <c r="K382" s="119"/>
    </row>
    <row r="383" spans="11:11" ht="17.100000000000001" customHeight="1" x14ac:dyDescent="0.3">
      <c r="K383" s="119"/>
    </row>
    <row r="384" spans="11:11" ht="17.100000000000001" customHeight="1" x14ac:dyDescent="0.3">
      <c r="K384" s="119"/>
    </row>
    <row r="385" spans="11:11" ht="17.100000000000001" customHeight="1" x14ac:dyDescent="0.3">
      <c r="K385" s="119"/>
    </row>
    <row r="386" spans="11:11" ht="17.100000000000001" customHeight="1" x14ac:dyDescent="0.3">
      <c r="K386" s="119"/>
    </row>
    <row r="387" spans="11:11" ht="17.100000000000001" customHeight="1" x14ac:dyDescent="0.3">
      <c r="K387" s="119"/>
    </row>
    <row r="388" spans="11:11" ht="17.100000000000001" customHeight="1" x14ac:dyDescent="0.3">
      <c r="K388" s="119"/>
    </row>
    <row r="389" spans="11:11" ht="17.100000000000001" customHeight="1" x14ac:dyDescent="0.3">
      <c r="K389" s="119"/>
    </row>
    <row r="390" spans="11:11" ht="17.100000000000001" customHeight="1" x14ac:dyDescent="0.3">
      <c r="K390" s="119"/>
    </row>
    <row r="391" spans="11:11" ht="17.100000000000001" customHeight="1" x14ac:dyDescent="0.3">
      <c r="K391" s="119"/>
    </row>
    <row r="392" spans="11:11" ht="17.100000000000001" customHeight="1" x14ac:dyDescent="0.3">
      <c r="K392" s="119"/>
    </row>
    <row r="393" spans="11:11" ht="17.100000000000001" customHeight="1" x14ac:dyDescent="0.3">
      <c r="K393" s="119"/>
    </row>
    <row r="394" spans="11:11" ht="17.100000000000001" customHeight="1" x14ac:dyDescent="0.3">
      <c r="K394" s="119"/>
    </row>
    <row r="395" spans="11:11" ht="17.100000000000001" customHeight="1" x14ac:dyDescent="0.3">
      <c r="K395" s="119"/>
    </row>
    <row r="396" spans="11:11" ht="17.100000000000001" customHeight="1" x14ac:dyDescent="0.3">
      <c r="K396" s="119"/>
    </row>
    <row r="397" spans="11:11" ht="17.100000000000001" customHeight="1" x14ac:dyDescent="0.3">
      <c r="K397" s="119"/>
    </row>
    <row r="398" spans="11:11" ht="17.100000000000001" customHeight="1" x14ac:dyDescent="0.3">
      <c r="K398" s="119"/>
    </row>
    <row r="399" spans="11:11" ht="17.100000000000001" customHeight="1" x14ac:dyDescent="0.3">
      <c r="K399" s="119"/>
    </row>
    <row r="400" spans="11:11" ht="17.100000000000001" customHeight="1" x14ac:dyDescent="0.3">
      <c r="K400" s="119"/>
    </row>
    <row r="401" spans="11:11" ht="17.100000000000001" customHeight="1" x14ac:dyDescent="0.3">
      <c r="K401" s="119"/>
    </row>
    <row r="402" spans="11:11" ht="17.100000000000001" customHeight="1" x14ac:dyDescent="0.3">
      <c r="K402" s="119"/>
    </row>
    <row r="403" spans="11:11" ht="17.100000000000001" customHeight="1" x14ac:dyDescent="0.3">
      <c r="K403" s="119"/>
    </row>
    <row r="404" spans="11:11" ht="17.100000000000001" customHeight="1" x14ac:dyDescent="0.3">
      <c r="K404" s="119"/>
    </row>
    <row r="405" spans="11:11" ht="17.100000000000001" customHeight="1" x14ac:dyDescent="0.3">
      <c r="K405" s="119"/>
    </row>
    <row r="406" spans="11:11" ht="17.100000000000001" customHeight="1" x14ac:dyDescent="0.3">
      <c r="K406" s="119"/>
    </row>
    <row r="407" spans="11:11" ht="17.100000000000001" customHeight="1" x14ac:dyDescent="0.3">
      <c r="K407" s="119"/>
    </row>
    <row r="408" spans="11:11" ht="17.100000000000001" customHeight="1" x14ac:dyDescent="0.3">
      <c r="K408" s="119"/>
    </row>
    <row r="409" spans="11:11" ht="17.100000000000001" customHeight="1" x14ac:dyDescent="0.3">
      <c r="K409" s="119"/>
    </row>
    <row r="410" spans="11:11" ht="17.100000000000001" customHeight="1" x14ac:dyDescent="0.3">
      <c r="K410" s="119"/>
    </row>
    <row r="411" spans="11:11" ht="17.100000000000001" customHeight="1" x14ac:dyDescent="0.3">
      <c r="K411" s="119"/>
    </row>
    <row r="412" spans="11:11" ht="17.100000000000001" customHeight="1" x14ac:dyDescent="0.3">
      <c r="K412" s="119"/>
    </row>
    <row r="413" spans="11:11" ht="17.100000000000001" customHeight="1" x14ac:dyDescent="0.3">
      <c r="K413" s="119"/>
    </row>
    <row r="414" spans="11:11" ht="17.100000000000001" customHeight="1" x14ac:dyDescent="0.3">
      <c r="K414" s="119"/>
    </row>
    <row r="415" spans="11:11" ht="17.100000000000001" customHeight="1" x14ac:dyDescent="0.3">
      <c r="K415" s="119"/>
    </row>
    <row r="416" spans="11:11" ht="17.100000000000001" customHeight="1" x14ac:dyDescent="0.3">
      <c r="K416" s="119"/>
    </row>
    <row r="417" spans="11:11" ht="17.100000000000001" customHeight="1" x14ac:dyDescent="0.3">
      <c r="K417" s="119"/>
    </row>
    <row r="418" spans="11:11" ht="17.100000000000001" customHeight="1" x14ac:dyDescent="0.3">
      <c r="K418" s="119"/>
    </row>
    <row r="419" spans="11:11" ht="17.100000000000001" customHeight="1" x14ac:dyDescent="0.3">
      <c r="K419" s="119"/>
    </row>
    <row r="420" spans="11:11" ht="17.100000000000001" customHeight="1" x14ac:dyDescent="0.3">
      <c r="K420" s="119"/>
    </row>
    <row r="421" spans="11:11" ht="17.100000000000001" customHeight="1" x14ac:dyDescent="0.3">
      <c r="K421" s="119"/>
    </row>
  </sheetData>
  <sheetProtection formatCells="0" formatColumns="0" formatRows="0"/>
  <mergeCells count="15">
    <mergeCell ref="C132:C138"/>
    <mergeCell ref="C139:C144"/>
    <mergeCell ref="C145:C146"/>
    <mergeCell ref="C80:C90"/>
    <mergeCell ref="C91:C96"/>
    <mergeCell ref="C97:C108"/>
    <mergeCell ref="C109:C119"/>
    <mergeCell ref="C120:C125"/>
    <mergeCell ref="C126:C131"/>
    <mergeCell ref="C5:C17"/>
    <mergeCell ref="C18:C30"/>
    <mergeCell ref="C31:C36"/>
    <mergeCell ref="C37:C45"/>
    <mergeCell ref="C46:C56"/>
    <mergeCell ref="C57:C79"/>
  </mergeCells>
  <phoneticPr fontId="3" type="noConversion"/>
  <printOptions horizontalCentered="1"/>
  <pageMargins left="0" right="0" top="0" bottom="0" header="0.31496062992125984" footer="0.31496062992125984"/>
  <pageSetup paperSize="9" scale="27" fitToHeight="0" orientation="portrait" cellComments="asDisplayed" r:id="rId1"/>
  <headerFooter>
    <oddFooter>&amp;R&amp;"-,굵게"&amp;K01+010청호나이스 시판영업부문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0527A1-14A6-4A6C-BF6B-F85FA75A16F7}">
  <sheetPr>
    <tabColor rgb="FF00B0F0"/>
  </sheetPr>
  <dimension ref="A1:G98"/>
  <sheetViews>
    <sheetView showGridLines="0" view="pageBreakPreview" zoomScaleNormal="100" zoomScaleSheetLayoutView="100" workbookViewId="0">
      <pane xSplit="1" ySplit="13" topLeftCell="B26" activePane="bottomRight" state="frozen"/>
      <selection pane="topRight" activeCell="B1" sqref="B1"/>
      <selection pane="bottomLeft" activeCell="A14" sqref="A14"/>
      <selection pane="bottomRight" activeCell="M15" sqref="M15"/>
    </sheetView>
  </sheetViews>
  <sheetFormatPr defaultRowHeight="12.75" x14ac:dyDescent="0.2"/>
  <cols>
    <col min="1" max="1" width="9" style="256"/>
    <col min="2" max="2" width="58.125" style="256" customWidth="1"/>
    <col min="3" max="3" width="10.375" style="256" customWidth="1"/>
    <col min="4" max="4" width="11" style="256" customWidth="1"/>
    <col min="5" max="5" width="8.25" style="256" bestFit="1" customWidth="1"/>
    <col min="6" max="6" width="10" style="256" customWidth="1"/>
    <col min="7" max="7" width="11.25" style="256" customWidth="1"/>
    <col min="8" max="9" width="9" style="256"/>
    <col min="10" max="10" width="8" style="256" customWidth="1"/>
    <col min="11" max="254" width="9" style="256"/>
    <col min="255" max="255" width="58.125" style="256" customWidth="1"/>
    <col min="256" max="256" width="10.375" style="256" customWidth="1"/>
    <col min="257" max="257" width="11" style="256" customWidth="1"/>
    <col min="258" max="258" width="8.25" style="256" bestFit="1" customWidth="1"/>
    <col min="259" max="259" width="10" style="256" customWidth="1"/>
    <col min="260" max="260" width="11.25" style="256" customWidth="1"/>
    <col min="261" max="261" width="9" style="256"/>
    <col min="262" max="262" width="8.625" style="256" bestFit="1" customWidth="1"/>
    <col min="263" max="263" width="8.625" style="256" customWidth="1"/>
    <col min="264" max="265" width="9" style="256"/>
    <col min="266" max="266" width="8" style="256" customWidth="1"/>
    <col min="267" max="510" width="9" style="256"/>
    <col min="511" max="511" width="58.125" style="256" customWidth="1"/>
    <col min="512" max="512" width="10.375" style="256" customWidth="1"/>
    <col min="513" max="513" width="11" style="256" customWidth="1"/>
    <col min="514" max="514" width="8.25" style="256" bestFit="1" customWidth="1"/>
    <col min="515" max="515" width="10" style="256" customWidth="1"/>
    <col min="516" max="516" width="11.25" style="256" customWidth="1"/>
    <col min="517" max="517" width="9" style="256"/>
    <col min="518" max="518" width="8.625" style="256" bestFit="1" customWidth="1"/>
    <col min="519" max="519" width="8.625" style="256" customWidth="1"/>
    <col min="520" max="521" width="9" style="256"/>
    <col min="522" max="522" width="8" style="256" customWidth="1"/>
    <col min="523" max="766" width="9" style="256"/>
    <col min="767" max="767" width="58.125" style="256" customWidth="1"/>
    <col min="768" max="768" width="10.375" style="256" customWidth="1"/>
    <col min="769" max="769" width="11" style="256" customWidth="1"/>
    <col min="770" max="770" width="8.25" style="256" bestFit="1" customWidth="1"/>
    <col min="771" max="771" width="10" style="256" customWidth="1"/>
    <col min="772" max="772" width="11.25" style="256" customWidth="1"/>
    <col min="773" max="773" width="9" style="256"/>
    <col min="774" max="774" width="8.625" style="256" bestFit="1" customWidth="1"/>
    <col min="775" max="775" width="8.625" style="256" customWidth="1"/>
    <col min="776" max="777" width="9" style="256"/>
    <col min="778" max="778" width="8" style="256" customWidth="1"/>
    <col min="779" max="1022" width="9" style="256"/>
    <col min="1023" max="1023" width="58.125" style="256" customWidth="1"/>
    <col min="1024" max="1024" width="10.375" style="256" customWidth="1"/>
    <col min="1025" max="1025" width="11" style="256" customWidth="1"/>
    <col min="1026" max="1026" width="8.25" style="256" bestFit="1" customWidth="1"/>
    <col min="1027" max="1027" width="10" style="256" customWidth="1"/>
    <col min="1028" max="1028" width="11.25" style="256" customWidth="1"/>
    <col min="1029" max="1029" width="9" style="256"/>
    <col min="1030" max="1030" width="8.625" style="256" bestFit="1" customWidth="1"/>
    <col min="1031" max="1031" width="8.625" style="256" customWidth="1"/>
    <col min="1032" max="1033" width="9" style="256"/>
    <col min="1034" max="1034" width="8" style="256" customWidth="1"/>
    <col min="1035" max="1278" width="9" style="256"/>
    <col min="1279" max="1279" width="58.125" style="256" customWidth="1"/>
    <col min="1280" max="1280" width="10.375" style="256" customWidth="1"/>
    <col min="1281" max="1281" width="11" style="256" customWidth="1"/>
    <col min="1282" max="1282" width="8.25" style="256" bestFit="1" customWidth="1"/>
    <col min="1283" max="1283" width="10" style="256" customWidth="1"/>
    <col min="1284" max="1284" width="11.25" style="256" customWidth="1"/>
    <col min="1285" max="1285" width="9" style="256"/>
    <col min="1286" max="1286" width="8.625" style="256" bestFit="1" customWidth="1"/>
    <col min="1287" max="1287" width="8.625" style="256" customWidth="1"/>
    <col min="1288" max="1289" width="9" style="256"/>
    <col min="1290" max="1290" width="8" style="256" customWidth="1"/>
    <col min="1291" max="1534" width="9" style="256"/>
    <col min="1535" max="1535" width="58.125" style="256" customWidth="1"/>
    <col min="1536" max="1536" width="10.375" style="256" customWidth="1"/>
    <col min="1537" max="1537" width="11" style="256" customWidth="1"/>
    <col min="1538" max="1538" width="8.25" style="256" bestFit="1" customWidth="1"/>
    <col min="1539" max="1539" width="10" style="256" customWidth="1"/>
    <col min="1540" max="1540" width="11.25" style="256" customWidth="1"/>
    <col min="1541" max="1541" width="9" style="256"/>
    <col min="1542" max="1542" width="8.625" style="256" bestFit="1" customWidth="1"/>
    <col min="1543" max="1543" width="8.625" style="256" customWidth="1"/>
    <col min="1544" max="1545" width="9" style="256"/>
    <col min="1546" max="1546" width="8" style="256" customWidth="1"/>
    <col min="1547" max="1790" width="9" style="256"/>
    <col min="1791" max="1791" width="58.125" style="256" customWidth="1"/>
    <col min="1792" max="1792" width="10.375" style="256" customWidth="1"/>
    <col min="1793" max="1793" width="11" style="256" customWidth="1"/>
    <col min="1794" max="1794" width="8.25" style="256" bestFit="1" customWidth="1"/>
    <col min="1795" max="1795" width="10" style="256" customWidth="1"/>
    <col min="1796" max="1796" width="11.25" style="256" customWidth="1"/>
    <col min="1797" max="1797" width="9" style="256"/>
    <col min="1798" max="1798" width="8.625" style="256" bestFit="1" customWidth="1"/>
    <col min="1799" max="1799" width="8.625" style="256" customWidth="1"/>
    <col min="1800" max="1801" width="9" style="256"/>
    <col min="1802" max="1802" width="8" style="256" customWidth="1"/>
    <col min="1803" max="2046" width="9" style="256"/>
    <col min="2047" max="2047" width="58.125" style="256" customWidth="1"/>
    <col min="2048" max="2048" width="10.375" style="256" customWidth="1"/>
    <col min="2049" max="2049" width="11" style="256" customWidth="1"/>
    <col min="2050" max="2050" width="8.25" style="256" bestFit="1" customWidth="1"/>
    <col min="2051" max="2051" width="10" style="256" customWidth="1"/>
    <col min="2052" max="2052" width="11.25" style="256" customWidth="1"/>
    <col min="2053" max="2053" width="9" style="256"/>
    <col min="2054" max="2054" width="8.625" style="256" bestFit="1" customWidth="1"/>
    <col min="2055" max="2055" width="8.625" style="256" customWidth="1"/>
    <col min="2056" max="2057" width="9" style="256"/>
    <col min="2058" max="2058" width="8" style="256" customWidth="1"/>
    <col min="2059" max="2302" width="9" style="256"/>
    <col min="2303" max="2303" width="58.125" style="256" customWidth="1"/>
    <col min="2304" max="2304" width="10.375" style="256" customWidth="1"/>
    <col min="2305" max="2305" width="11" style="256" customWidth="1"/>
    <col min="2306" max="2306" width="8.25" style="256" bestFit="1" customWidth="1"/>
    <col min="2307" max="2307" width="10" style="256" customWidth="1"/>
    <col min="2308" max="2308" width="11.25" style="256" customWidth="1"/>
    <col min="2309" max="2309" width="9" style="256"/>
    <col min="2310" max="2310" width="8.625" style="256" bestFit="1" customWidth="1"/>
    <col min="2311" max="2311" width="8.625" style="256" customWidth="1"/>
    <col min="2312" max="2313" width="9" style="256"/>
    <col min="2314" max="2314" width="8" style="256" customWidth="1"/>
    <col min="2315" max="2558" width="9" style="256"/>
    <col min="2559" max="2559" width="58.125" style="256" customWidth="1"/>
    <col min="2560" max="2560" width="10.375" style="256" customWidth="1"/>
    <col min="2561" max="2561" width="11" style="256" customWidth="1"/>
    <col min="2562" max="2562" width="8.25" style="256" bestFit="1" customWidth="1"/>
    <col min="2563" max="2563" width="10" style="256" customWidth="1"/>
    <col min="2564" max="2564" width="11.25" style="256" customWidth="1"/>
    <col min="2565" max="2565" width="9" style="256"/>
    <col min="2566" max="2566" width="8.625" style="256" bestFit="1" customWidth="1"/>
    <col min="2567" max="2567" width="8.625" style="256" customWidth="1"/>
    <col min="2568" max="2569" width="9" style="256"/>
    <col min="2570" max="2570" width="8" style="256" customWidth="1"/>
    <col min="2571" max="2814" width="9" style="256"/>
    <col min="2815" max="2815" width="58.125" style="256" customWidth="1"/>
    <col min="2816" max="2816" width="10.375" style="256" customWidth="1"/>
    <col min="2817" max="2817" width="11" style="256" customWidth="1"/>
    <col min="2818" max="2818" width="8.25" style="256" bestFit="1" customWidth="1"/>
    <col min="2819" max="2819" width="10" style="256" customWidth="1"/>
    <col min="2820" max="2820" width="11.25" style="256" customWidth="1"/>
    <col min="2821" max="2821" width="9" style="256"/>
    <col min="2822" max="2822" width="8.625" style="256" bestFit="1" customWidth="1"/>
    <col min="2823" max="2823" width="8.625" style="256" customWidth="1"/>
    <col min="2824" max="2825" width="9" style="256"/>
    <col min="2826" max="2826" width="8" style="256" customWidth="1"/>
    <col min="2827" max="3070" width="9" style="256"/>
    <col min="3071" max="3071" width="58.125" style="256" customWidth="1"/>
    <col min="3072" max="3072" width="10.375" style="256" customWidth="1"/>
    <col min="3073" max="3073" width="11" style="256" customWidth="1"/>
    <col min="3074" max="3074" width="8.25" style="256" bestFit="1" customWidth="1"/>
    <col min="3075" max="3075" width="10" style="256" customWidth="1"/>
    <col min="3076" max="3076" width="11.25" style="256" customWidth="1"/>
    <col min="3077" max="3077" width="9" style="256"/>
    <col min="3078" max="3078" width="8.625" style="256" bestFit="1" customWidth="1"/>
    <col min="3079" max="3079" width="8.625" style="256" customWidth="1"/>
    <col min="3080" max="3081" width="9" style="256"/>
    <col min="3082" max="3082" width="8" style="256" customWidth="1"/>
    <col min="3083" max="3326" width="9" style="256"/>
    <col min="3327" max="3327" width="58.125" style="256" customWidth="1"/>
    <col min="3328" max="3328" width="10.375" style="256" customWidth="1"/>
    <col min="3329" max="3329" width="11" style="256" customWidth="1"/>
    <col min="3330" max="3330" width="8.25" style="256" bestFit="1" customWidth="1"/>
    <col min="3331" max="3331" width="10" style="256" customWidth="1"/>
    <col min="3332" max="3332" width="11.25" style="256" customWidth="1"/>
    <col min="3333" max="3333" width="9" style="256"/>
    <col min="3334" max="3334" width="8.625" style="256" bestFit="1" customWidth="1"/>
    <col min="3335" max="3335" width="8.625" style="256" customWidth="1"/>
    <col min="3336" max="3337" width="9" style="256"/>
    <col min="3338" max="3338" width="8" style="256" customWidth="1"/>
    <col min="3339" max="3582" width="9" style="256"/>
    <col min="3583" max="3583" width="58.125" style="256" customWidth="1"/>
    <col min="3584" max="3584" width="10.375" style="256" customWidth="1"/>
    <col min="3585" max="3585" width="11" style="256" customWidth="1"/>
    <col min="3586" max="3586" width="8.25" style="256" bestFit="1" customWidth="1"/>
    <col min="3587" max="3587" width="10" style="256" customWidth="1"/>
    <col min="3588" max="3588" width="11.25" style="256" customWidth="1"/>
    <col min="3589" max="3589" width="9" style="256"/>
    <col min="3590" max="3590" width="8.625" style="256" bestFit="1" customWidth="1"/>
    <col min="3591" max="3591" width="8.625" style="256" customWidth="1"/>
    <col min="3592" max="3593" width="9" style="256"/>
    <col min="3594" max="3594" width="8" style="256" customWidth="1"/>
    <col min="3595" max="3838" width="9" style="256"/>
    <col min="3839" max="3839" width="58.125" style="256" customWidth="1"/>
    <col min="3840" max="3840" width="10.375" style="256" customWidth="1"/>
    <col min="3841" max="3841" width="11" style="256" customWidth="1"/>
    <col min="3842" max="3842" width="8.25" style="256" bestFit="1" customWidth="1"/>
    <col min="3843" max="3843" width="10" style="256" customWidth="1"/>
    <col min="3844" max="3844" width="11.25" style="256" customWidth="1"/>
    <col min="3845" max="3845" width="9" style="256"/>
    <col min="3846" max="3846" width="8.625" style="256" bestFit="1" customWidth="1"/>
    <col min="3847" max="3847" width="8.625" style="256" customWidth="1"/>
    <col min="3848" max="3849" width="9" style="256"/>
    <col min="3850" max="3850" width="8" style="256" customWidth="1"/>
    <col min="3851" max="4094" width="9" style="256"/>
    <col min="4095" max="4095" width="58.125" style="256" customWidth="1"/>
    <col min="4096" max="4096" width="10.375" style="256" customWidth="1"/>
    <col min="4097" max="4097" width="11" style="256" customWidth="1"/>
    <col min="4098" max="4098" width="8.25" style="256" bestFit="1" customWidth="1"/>
    <col min="4099" max="4099" width="10" style="256" customWidth="1"/>
    <col min="4100" max="4100" width="11.25" style="256" customWidth="1"/>
    <col min="4101" max="4101" width="9" style="256"/>
    <col min="4102" max="4102" width="8.625" style="256" bestFit="1" customWidth="1"/>
    <col min="4103" max="4103" width="8.625" style="256" customWidth="1"/>
    <col min="4104" max="4105" width="9" style="256"/>
    <col min="4106" max="4106" width="8" style="256" customWidth="1"/>
    <col min="4107" max="4350" width="9" style="256"/>
    <col min="4351" max="4351" width="58.125" style="256" customWidth="1"/>
    <col min="4352" max="4352" width="10.375" style="256" customWidth="1"/>
    <col min="4353" max="4353" width="11" style="256" customWidth="1"/>
    <col min="4354" max="4354" width="8.25" style="256" bestFit="1" customWidth="1"/>
    <col min="4355" max="4355" width="10" style="256" customWidth="1"/>
    <col min="4356" max="4356" width="11.25" style="256" customWidth="1"/>
    <col min="4357" max="4357" width="9" style="256"/>
    <col min="4358" max="4358" width="8.625" style="256" bestFit="1" customWidth="1"/>
    <col min="4359" max="4359" width="8.625" style="256" customWidth="1"/>
    <col min="4360" max="4361" width="9" style="256"/>
    <col min="4362" max="4362" width="8" style="256" customWidth="1"/>
    <col min="4363" max="4606" width="9" style="256"/>
    <col min="4607" max="4607" width="58.125" style="256" customWidth="1"/>
    <col min="4608" max="4608" width="10.375" style="256" customWidth="1"/>
    <col min="4609" max="4609" width="11" style="256" customWidth="1"/>
    <col min="4610" max="4610" width="8.25" style="256" bestFit="1" customWidth="1"/>
    <col min="4611" max="4611" width="10" style="256" customWidth="1"/>
    <col min="4612" max="4612" width="11.25" style="256" customWidth="1"/>
    <col min="4613" max="4613" width="9" style="256"/>
    <col min="4614" max="4614" width="8.625" style="256" bestFit="1" customWidth="1"/>
    <col min="4615" max="4615" width="8.625" style="256" customWidth="1"/>
    <col min="4616" max="4617" width="9" style="256"/>
    <col min="4618" max="4618" width="8" style="256" customWidth="1"/>
    <col min="4619" max="4862" width="9" style="256"/>
    <col min="4863" max="4863" width="58.125" style="256" customWidth="1"/>
    <col min="4864" max="4864" width="10.375" style="256" customWidth="1"/>
    <col min="4865" max="4865" width="11" style="256" customWidth="1"/>
    <col min="4866" max="4866" width="8.25" style="256" bestFit="1" customWidth="1"/>
    <col min="4867" max="4867" width="10" style="256" customWidth="1"/>
    <col min="4868" max="4868" width="11.25" style="256" customWidth="1"/>
    <col min="4869" max="4869" width="9" style="256"/>
    <col min="4870" max="4870" width="8.625" style="256" bestFit="1" customWidth="1"/>
    <col min="4871" max="4871" width="8.625" style="256" customWidth="1"/>
    <col min="4872" max="4873" width="9" style="256"/>
    <col min="4874" max="4874" width="8" style="256" customWidth="1"/>
    <col min="4875" max="5118" width="9" style="256"/>
    <col min="5119" max="5119" width="58.125" style="256" customWidth="1"/>
    <col min="5120" max="5120" width="10.375" style="256" customWidth="1"/>
    <col min="5121" max="5121" width="11" style="256" customWidth="1"/>
    <col min="5122" max="5122" width="8.25" style="256" bestFit="1" customWidth="1"/>
    <col min="5123" max="5123" width="10" style="256" customWidth="1"/>
    <col min="5124" max="5124" width="11.25" style="256" customWidth="1"/>
    <col min="5125" max="5125" width="9" style="256"/>
    <col min="5126" max="5126" width="8.625" style="256" bestFit="1" customWidth="1"/>
    <col min="5127" max="5127" width="8.625" style="256" customWidth="1"/>
    <col min="5128" max="5129" width="9" style="256"/>
    <col min="5130" max="5130" width="8" style="256" customWidth="1"/>
    <col min="5131" max="5374" width="9" style="256"/>
    <col min="5375" max="5375" width="58.125" style="256" customWidth="1"/>
    <col min="5376" max="5376" width="10.375" style="256" customWidth="1"/>
    <col min="5377" max="5377" width="11" style="256" customWidth="1"/>
    <col min="5378" max="5378" width="8.25" style="256" bestFit="1" customWidth="1"/>
    <col min="5379" max="5379" width="10" style="256" customWidth="1"/>
    <col min="5380" max="5380" width="11.25" style="256" customWidth="1"/>
    <col min="5381" max="5381" width="9" style="256"/>
    <col min="5382" max="5382" width="8.625" style="256" bestFit="1" customWidth="1"/>
    <col min="5383" max="5383" width="8.625" style="256" customWidth="1"/>
    <col min="5384" max="5385" width="9" style="256"/>
    <col min="5386" max="5386" width="8" style="256" customWidth="1"/>
    <col min="5387" max="5630" width="9" style="256"/>
    <col min="5631" max="5631" width="58.125" style="256" customWidth="1"/>
    <col min="5632" max="5632" width="10.375" style="256" customWidth="1"/>
    <col min="5633" max="5633" width="11" style="256" customWidth="1"/>
    <col min="5634" max="5634" width="8.25" style="256" bestFit="1" customWidth="1"/>
    <col min="5635" max="5635" width="10" style="256" customWidth="1"/>
    <col min="5636" max="5636" width="11.25" style="256" customWidth="1"/>
    <col min="5637" max="5637" width="9" style="256"/>
    <col min="5638" max="5638" width="8.625" style="256" bestFit="1" customWidth="1"/>
    <col min="5639" max="5639" width="8.625" style="256" customWidth="1"/>
    <col min="5640" max="5641" width="9" style="256"/>
    <col min="5642" max="5642" width="8" style="256" customWidth="1"/>
    <col min="5643" max="5886" width="9" style="256"/>
    <col min="5887" max="5887" width="58.125" style="256" customWidth="1"/>
    <col min="5888" max="5888" width="10.375" style="256" customWidth="1"/>
    <col min="5889" max="5889" width="11" style="256" customWidth="1"/>
    <col min="5890" max="5890" width="8.25" style="256" bestFit="1" customWidth="1"/>
    <col min="5891" max="5891" width="10" style="256" customWidth="1"/>
    <col min="5892" max="5892" width="11.25" style="256" customWidth="1"/>
    <col min="5893" max="5893" width="9" style="256"/>
    <col min="5894" max="5894" width="8.625" style="256" bestFit="1" customWidth="1"/>
    <col min="5895" max="5895" width="8.625" style="256" customWidth="1"/>
    <col min="5896" max="5897" width="9" style="256"/>
    <col min="5898" max="5898" width="8" style="256" customWidth="1"/>
    <col min="5899" max="6142" width="9" style="256"/>
    <col min="6143" max="6143" width="58.125" style="256" customWidth="1"/>
    <col min="6144" max="6144" width="10.375" style="256" customWidth="1"/>
    <col min="6145" max="6145" width="11" style="256" customWidth="1"/>
    <col min="6146" max="6146" width="8.25" style="256" bestFit="1" customWidth="1"/>
    <col min="6147" max="6147" width="10" style="256" customWidth="1"/>
    <col min="6148" max="6148" width="11.25" style="256" customWidth="1"/>
    <col min="6149" max="6149" width="9" style="256"/>
    <col min="6150" max="6150" width="8.625" style="256" bestFit="1" customWidth="1"/>
    <col min="6151" max="6151" width="8.625" style="256" customWidth="1"/>
    <col min="6152" max="6153" width="9" style="256"/>
    <col min="6154" max="6154" width="8" style="256" customWidth="1"/>
    <col min="6155" max="6398" width="9" style="256"/>
    <col min="6399" max="6399" width="58.125" style="256" customWidth="1"/>
    <col min="6400" max="6400" width="10.375" style="256" customWidth="1"/>
    <col min="6401" max="6401" width="11" style="256" customWidth="1"/>
    <col min="6402" max="6402" width="8.25" style="256" bestFit="1" customWidth="1"/>
    <col min="6403" max="6403" width="10" style="256" customWidth="1"/>
    <col min="6404" max="6404" width="11.25" style="256" customWidth="1"/>
    <col min="6405" max="6405" width="9" style="256"/>
    <col min="6406" max="6406" width="8.625" style="256" bestFit="1" customWidth="1"/>
    <col min="6407" max="6407" width="8.625" style="256" customWidth="1"/>
    <col min="6408" max="6409" width="9" style="256"/>
    <col min="6410" max="6410" width="8" style="256" customWidth="1"/>
    <col min="6411" max="6654" width="9" style="256"/>
    <col min="6655" max="6655" width="58.125" style="256" customWidth="1"/>
    <col min="6656" max="6656" width="10.375" style="256" customWidth="1"/>
    <col min="6657" max="6657" width="11" style="256" customWidth="1"/>
    <col min="6658" max="6658" width="8.25" style="256" bestFit="1" customWidth="1"/>
    <col min="6659" max="6659" width="10" style="256" customWidth="1"/>
    <col min="6660" max="6660" width="11.25" style="256" customWidth="1"/>
    <col min="6661" max="6661" width="9" style="256"/>
    <col min="6662" max="6662" width="8.625" style="256" bestFit="1" customWidth="1"/>
    <col min="6663" max="6663" width="8.625" style="256" customWidth="1"/>
    <col min="6664" max="6665" width="9" style="256"/>
    <col min="6666" max="6666" width="8" style="256" customWidth="1"/>
    <col min="6667" max="6910" width="9" style="256"/>
    <col min="6911" max="6911" width="58.125" style="256" customWidth="1"/>
    <col min="6912" max="6912" width="10.375" style="256" customWidth="1"/>
    <col min="6913" max="6913" width="11" style="256" customWidth="1"/>
    <col min="6914" max="6914" width="8.25" style="256" bestFit="1" customWidth="1"/>
    <col min="6915" max="6915" width="10" style="256" customWidth="1"/>
    <col min="6916" max="6916" width="11.25" style="256" customWidth="1"/>
    <col min="6917" max="6917" width="9" style="256"/>
    <col min="6918" max="6918" width="8.625" style="256" bestFit="1" customWidth="1"/>
    <col min="6919" max="6919" width="8.625" style="256" customWidth="1"/>
    <col min="6920" max="6921" width="9" style="256"/>
    <col min="6922" max="6922" width="8" style="256" customWidth="1"/>
    <col min="6923" max="7166" width="9" style="256"/>
    <col min="7167" max="7167" width="58.125" style="256" customWidth="1"/>
    <col min="7168" max="7168" width="10.375" style="256" customWidth="1"/>
    <col min="7169" max="7169" width="11" style="256" customWidth="1"/>
    <col min="7170" max="7170" width="8.25" style="256" bestFit="1" customWidth="1"/>
    <col min="7171" max="7171" width="10" style="256" customWidth="1"/>
    <col min="7172" max="7172" width="11.25" style="256" customWidth="1"/>
    <col min="7173" max="7173" width="9" style="256"/>
    <col min="7174" max="7174" width="8.625" style="256" bestFit="1" customWidth="1"/>
    <col min="7175" max="7175" width="8.625" style="256" customWidth="1"/>
    <col min="7176" max="7177" width="9" style="256"/>
    <col min="7178" max="7178" width="8" style="256" customWidth="1"/>
    <col min="7179" max="7422" width="9" style="256"/>
    <col min="7423" max="7423" width="58.125" style="256" customWidth="1"/>
    <col min="7424" max="7424" width="10.375" style="256" customWidth="1"/>
    <col min="7425" max="7425" width="11" style="256" customWidth="1"/>
    <col min="7426" max="7426" width="8.25" style="256" bestFit="1" customWidth="1"/>
    <col min="7427" max="7427" width="10" style="256" customWidth="1"/>
    <col min="7428" max="7428" width="11.25" style="256" customWidth="1"/>
    <col min="7429" max="7429" width="9" style="256"/>
    <col min="7430" max="7430" width="8.625" style="256" bestFit="1" customWidth="1"/>
    <col min="7431" max="7431" width="8.625" style="256" customWidth="1"/>
    <col min="7432" max="7433" width="9" style="256"/>
    <col min="7434" max="7434" width="8" style="256" customWidth="1"/>
    <col min="7435" max="7678" width="9" style="256"/>
    <col min="7679" max="7679" width="58.125" style="256" customWidth="1"/>
    <col min="7680" max="7680" width="10.375" style="256" customWidth="1"/>
    <col min="7681" max="7681" width="11" style="256" customWidth="1"/>
    <col min="7682" max="7682" width="8.25" style="256" bestFit="1" customWidth="1"/>
    <col min="7683" max="7683" width="10" style="256" customWidth="1"/>
    <col min="7684" max="7684" width="11.25" style="256" customWidth="1"/>
    <col min="7685" max="7685" width="9" style="256"/>
    <col min="7686" max="7686" width="8.625" style="256" bestFit="1" customWidth="1"/>
    <col min="7687" max="7687" width="8.625" style="256" customWidth="1"/>
    <col min="7688" max="7689" width="9" style="256"/>
    <col min="7690" max="7690" width="8" style="256" customWidth="1"/>
    <col min="7691" max="7934" width="9" style="256"/>
    <col min="7935" max="7935" width="58.125" style="256" customWidth="1"/>
    <col min="7936" max="7936" width="10.375" style="256" customWidth="1"/>
    <col min="7937" max="7937" width="11" style="256" customWidth="1"/>
    <col min="7938" max="7938" width="8.25" style="256" bestFit="1" customWidth="1"/>
    <col min="7939" max="7939" width="10" style="256" customWidth="1"/>
    <col min="7940" max="7940" width="11.25" style="256" customWidth="1"/>
    <col min="7941" max="7941" width="9" style="256"/>
    <col min="7942" max="7942" width="8.625" style="256" bestFit="1" customWidth="1"/>
    <col min="7943" max="7943" width="8.625" style="256" customWidth="1"/>
    <col min="7944" max="7945" width="9" style="256"/>
    <col min="7946" max="7946" width="8" style="256" customWidth="1"/>
    <col min="7947" max="8190" width="9" style="256"/>
    <col min="8191" max="8191" width="58.125" style="256" customWidth="1"/>
    <col min="8192" max="8192" width="10.375" style="256" customWidth="1"/>
    <col min="8193" max="8193" width="11" style="256" customWidth="1"/>
    <col min="8194" max="8194" width="8.25" style="256" bestFit="1" customWidth="1"/>
    <col min="8195" max="8195" width="10" style="256" customWidth="1"/>
    <col min="8196" max="8196" width="11.25" style="256" customWidth="1"/>
    <col min="8197" max="8197" width="9" style="256"/>
    <col min="8198" max="8198" width="8.625" style="256" bestFit="1" customWidth="1"/>
    <col min="8199" max="8199" width="8.625" style="256" customWidth="1"/>
    <col min="8200" max="8201" width="9" style="256"/>
    <col min="8202" max="8202" width="8" style="256" customWidth="1"/>
    <col min="8203" max="8446" width="9" style="256"/>
    <col min="8447" max="8447" width="58.125" style="256" customWidth="1"/>
    <col min="8448" max="8448" width="10.375" style="256" customWidth="1"/>
    <col min="8449" max="8449" width="11" style="256" customWidth="1"/>
    <col min="8450" max="8450" width="8.25" style="256" bestFit="1" customWidth="1"/>
    <col min="8451" max="8451" width="10" style="256" customWidth="1"/>
    <col min="8452" max="8452" width="11.25" style="256" customWidth="1"/>
    <col min="8453" max="8453" width="9" style="256"/>
    <col min="8454" max="8454" width="8.625" style="256" bestFit="1" customWidth="1"/>
    <col min="8455" max="8455" width="8.625" style="256" customWidth="1"/>
    <col min="8456" max="8457" width="9" style="256"/>
    <col min="8458" max="8458" width="8" style="256" customWidth="1"/>
    <col min="8459" max="8702" width="9" style="256"/>
    <col min="8703" max="8703" width="58.125" style="256" customWidth="1"/>
    <col min="8704" max="8704" width="10.375" style="256" customWidth="1"/>
    <col min="8705" max="8705" width="11" style="256" customWidth="1"/>
    <col min="8706" max="8706" width="8.25" style="256" bestFit="1" customWidth="1"/>
    <col min="8707" max="8707" width="10" style="256" customWidth="1"/>
    <col min="8708" max="8708" width="11.25" style="256" customWidth="1"/>
    <col min="8709" max="8709" width="9" style="256"/>
    <col min="8710" max="8710" width="8.625" style="256" bestFit="1" customWidth="1"/>
    <col min="8711" max="8711" width="8.625" style="256" customWidth="1"/>
    <col min="8712" max="8713" width="9" style="256"/>
    <col min="8714" max="8714" width="8" style="256" customWidth="1"/>
    <col min="8715" max="8958" width="9" style="256"/>
    <col min="8959" max="8959" width="58.125" style="256" customWidth="1"/>
    <col min="8960" max="8960" width="10.375" style="256" customWidth="1"/>
    <col min="8961" max="8961" width="11" style="256" customWidth="1"/>
    <col min="8962" max="8962" width="8.25" style="256" bestFit="1" customWidth="1"/>
    <col min="8963" max="8963" width="10" style="256" customWidth="1"/>
    <col min="8964" max="8964" width="11.25" style="256" customWidth="1"/>
    <col min="8965" max="8965" width="9" style="256"/>
    <col min="8966" max="8966" width="8.625" style="256" bestFit="1" customWidth="1"/>
    <col min="8967" max="8967" width="8.625" style="256" customWidth="1"/>
    <col min="8968" max="8969" width="9" style="256"/>
    <col min="8970" max="8970" width="8" style="256" customWidth="1"/>
    <col min="8971" max="9214" width="9" style="256"/>
    <col min="9215" max="9215" width="58.125" style="256" customWidth="1"/>
    <col min="9216" max="9216" width="10.375" style="256" customWidth="1"/>
    <col min="9217" max="9217" width="11" style="256" customWidth="1"/>
    <col min="9218" max="9218" width="8.25" style="256" bestFit="1" customWidth="1"/>
    <col min="9219" max="9219" width="10" style="256" customWidth="1"/>
    <col min="9220" max="9220" width="11.25" style="256" customWidth="1"/>
    <col min="9221" max="9221" width="9" style="256"/>
    <col min="9222" max="9222" width="8.625" style="256" bestFit="1" customWidth="1"/>
    <col min="9223" max="9223" width="8.625" style="256" customWidth="1"/>
    <col min="9224" max="9225" width="9" style="256"/>
    <col min="9226" max="9226" width="8" style="256" customWidth="1"/>
    <col min="9227" max="9470" width="9" style="256"/>
    <col min="9471" max="9471" width="58.125" style="256" customWidth="1"/>
    <col min="9472" max="9472" width="10.375" style="256" customWidth="1"/>
    <col min="9473" max="9473" width="11" style="256" customWidth="1"/>
    <col min="9474" max="9474" width="8.25" style="256" bestFit="1" customWidth="1"/>
    <col min="9475" max="9475" width="10" style="256" customWidth="1"/>
    <col min="9476" max="9476" width="11.25" style="256" customWidth="1"/>
    <col min="9477" max="9477" width="9" style="256"/>
    <col min="9478" max="9478" width="8.625" style="256" bestFit="1" customWidth="1"/>
    <col min="9479" max="9479" width="8.625" style="256" customWidth="1"/>
    <col min="9480" max="9481" width="9" style="256"/>
    <col min="9482" max="9482" width="8" style="256" customWidth="1"/>
    <col min="9483" max="9726" width="9" style="256"/>
    <col min="9727" max="9727" width="58.125" style="256" customWidth="1"/>
    <col min="9728" max="9728" width="10.375" style="256" customWidth="1"/>
    <col min="9729" max="9729" width="11" style="256" customWidth="1"/>
    <col min="9730" max="9730" width="8.25" style="256" bestFit="1" customWidth="1"/>
    <col min="9731" max="9731" width="10" style="256" customWidth="1"/>
    <col min="9732" max="9732" width="11.25" style="256" customWidth="1"/>
    <col min="9733" max="9733" width="9" style="256"/>
    <col min="9734" max="9734" width="8.625" style="256" bestFit="1" customWidth="1"/>
    <col min="9735" max="9735" width="8.625" style="256" customWidth="1"/>
    <col min="9736" max="9737" width="9" style="256"/>
    <col min="9738" max="9738" width="8" style="256" customWidth="1"/>
    <col min="9739" max="9982" width="9" style="256"/>
    <col min="9983" max="9983" width="58.125" style="256" customWidth="1"/>
    <col min="9984" max="9984" width="10.375" style="256" customWidth="1"/>
    <col min="9985" max="9985" width="11" style="256" customWidth="1"/>
    <col min="9986" max="9986" width="8.25" style="256" bestFit="1" customWidth="1"/>
    <col min="9987" max="9987" width="10" style="256" customWidth="1"/>
    <col min="9988" max="9988" width="11.25" style="256" customWidth="1"/>
    <col min="9989" max="9989" width="9" style="256"/>
    <col min="9990" max="9990" width="8.625" style="256" bestFit="1" customWidth="1"/>
    <col min="9991" max="9991" width="8.625" style="256" customWidth="1"/>
    <col min="9992" max="9993" width="9" style="256"/>
    <col min="9994" max="9994" width="8" style="256" customWidth="1"/>
    <col min="9995" max="10238" width="9" style="256"/>
    <col min="10239" max="10239" width="58.125" style="256" customWidth="1"/>
    <col min="10240" max="10240" width="10.375" style="256" customWidth="1"/>
    <col min="10241" max="10241" width="11" style="256" customWidth="1"/>
    <col min="10242" max="10242" width="8.25" style="256" bestFit="1" customWidth="1"/>
    <col min="10243" max="10243" width="10" style="256" customWidth="1"/>
    <col min="10244" max="10244" width="11.25" style="256" customWidth="1"/>
    <col min="10245" max="10245" width="9" style="256"/>
    <col min="10246" max="10246" width="8.625" style="256" bestFit="1" customWidth="1"/>
    <col min="10247" max="10247" width="8.625" style="256" customWidth="1"/>
    <col min="10248" max="10249" width="9" style="256"/>
    <col min="10250" max="10250" width="8" style="256" customWidth="1"/>
    <col min="10251" max="10494" width="9" style="256"/>
    <col min="10495" max="10495" width="58.125" style="256" customWidth="1"/>
    <col min="10496" max="10496" width="10.375" style="256" customWidth="1"/>
    <col min="10497" max="10497" width="11" style="256" customWidth="1"/>
    <col min="10498" max="10498" width="8.25" style="256" bestFit="1" customWidth="1"/>
    <col min="10499" max="10499" width="10" style="256" customWidth="1"/>
    <col min="10500" max="10500" width="11.25" style="256" customWidth="1"/>
    <col min="10501" max="10501" width="9" style="256"/>
    <col min="10502" max="10502" width="8.625" style="256" bestFit="1" customWidth="1"/>
    <col min="10503" max="10503" width="8.625" style="256" customWidth="1"/>
    <col min="10504" max="10505" width="9" style="256"/>
    <col min="10506" max="10506" width="8" style="256" customWidth="1"/>
    <col min="10507" max="10750" width="9" style="256"/>
    <col min="10751" max="10751" width="58.125" style="256" customWidth="1"/>
    <col min="10752" max="10752" width="10.375" style="256" customWidth="1"/>
    <col min="10753" max="10753" width="11" style="256" customWidth="1"/>
    <col min="10754" max="10754" width="8.25" style="256" bestFit="1" customWidth="1"/>
    <col min="10755" max="10755" width="10" style="256" customWidth="1"/>
    <col min="10756" max="10756" width="11.25" style="256" customWidth="1"/>
    <col min="10757" max="10757" width="9" style="256"/>
    <col min="10758" max="10758" width="8.625" style="256" bestFit="1" customWidth="1"/>
    <col min="10759" max="10759" width="8.625" style="256" customWidth="1"/>
    <col min="10760" max="10761" width="9" style="256"/>
    <col min="10762" max="10762" width="8" style="256" customWidth="1"/>
    <col min="10763" max="11006" width="9" style="256"/>
    <col min="11007" max="11007" width="58.125" style="256" customWidth="1"/>
    <col min="11008" max="11008" width="10.375" style="256" customWidth="1"/>
    <col min="11009" max="11009" width="11" style="256" customWidth="1"/>
    <col min="11010" max="11010" width="8.25" style="256" bestFit="1" customWidth="1"/>
    <col min="11011" max="11011" width="10" style="256" customWidth="1"/>
    <col min="11012" max="11012" width="11.25" style="256" customWidth="1"/>
    <col min="11013" max="11013" width="9" style="256"/>
    <col min="11014" max="11014" width="8.625" style="256" bestFit="1" customWidth="1"/>
    <col min="11015" max="11015" width="8.625" style="256" customWidth="1"/>
    <col min="11016" max="11017" width="9" style="256"/>
    <col min="11018" max="11018" width="8" style="256" customWidth="1"/>
    <col min="11019" max="11262" width="9" style="256"/>
    <col min="11263" max="11263" width="58.125" style="256" customWidth="1"/>
    <col min="11264" max="11264" width="10.375" style="256" customWidth="1"/>
    <col min="11265" max="11265" width="11" style="256" customWidth="1"/>
    <col min="11266" max="11266" width="8.25" style="256" bestFit="1" customWidth="1"/>
    <col min="11267" max="11267" width="10" style="256" customWidth="1"/>
    <col min="11268" max="11268" width="11.25" style="256" customWidth="1"/>
    <col min="11269" max="11269" width="9" style="256"/>
    <col min="11270" max="11270" width="8.625" style="256" bestFit="1" customWidth="1"/>
    <col min="11271" max="11271" width="8.625" style="256" customWidth="1"/>
    <col min="11272" max="11273" width="9" style="256"/>
    <col min="11274" max="11274" width="8" style="256" customWidth="1"/>
    <col min="11275" max="11518" width="9" style="256"/>
    <col min="11519" max="11519" width="58.125" style="256" customWidth="1"/>
    <col min="11520" max="11520" width="10.375" style="256" customWidth="1"/>
    <col min="11521" max="11521" width="11" style="256" customWidth="1"/>
    <col min="11522" max="11522" width="8.25" style="256" bestFit="1" customWidth="1"/>
    <col min="11523" max="11523" width="10" style="256" customWidth="1"/>
    <col min="11524" max="11524" width="11.25" style="256" customWidth="1"/>
    <col min="11525" max="11525" width="9" style="256"/>
    <col min="11526" max="11526" width="8.625" style="256" bestFit="1" customWidth="1"/>
    <col min="11527" max="11527" width="8.625" style="256" customWidth="1"/>
    <col min="11528" max="11529" width="9" style="256"/>
    <col min="11530" max="11530" width="8" style="256" customWidth="1"/>
    <col min="11531" max="11774" width="9" style="256"/>
    <col min="11775" max="11775" width="58.125" style="256" customWidth="1"/>
    <col min="11776" max="11776" width="10.375" style="256" customWidth="1"/>
    <col min="11777" max="11777" width="11" style="256" customWidth="1"/>
    <col min="11778" max="11778" width="8.25" style="256" bestFit="1" customWidth="1"/>
    <col min="11779" max="11779" width="10" style="256" customWidth="1"/>
    <col min="11780" max="11780" width="11.25" style="256" customWidth="1"/>
    <col min="11781" max="11781" width="9" style="256"/>
    <col min="11782" max="11782" width="8.625" style="256" bestFit="1" customWidth="1"/>
    <col min="11783" max="11783" width="8.625" style="256" customWidth="1"/>
    <col min="11784" max="11785" width="9" style="256"/>
    <col min="11786" max="11786" width="8" style="256" customWidth="1"/>
    <col min="11787" max="12030" width="9" style="256"/>
    <col min="12031" max="12031" width="58.125" style="256" customWidth="1"/>
    <col min="12032" max="12032" width="10.375" style="256" customWidth="1"/>
    <col min="12033" max="12033" width="11" style="256" customWidth="1"/>
    <col min="12034" max="12034" width="8.25" style="256" bestFit="1" customWidth="1"/>
    <col min="12035" max="12035" width="10" style="256" customWidth="1"/>
    <col min="12036" max="12036" width="11.25" style="256" customWidth="1"/>
    <col min="12037" max="12037" width="9" style="256"/>
    <col min="12038" max="12038" width="8.625" style="256" bestFit="1" customWidth="1"/>
    <col min="12039" max="12039" width="8.625" style="256" customWidth="1"/>
    <col min="12040" max="12041" width="9" style="256"/>
    <col min="12042" max="12042" width="8" style="256" customWidth="1"/>
    <col min="12043" max="12286" width="9" style="256"/>
    <col min="12287" max="12287" width="58.125" style="256" customWidth="1"/>
    <col min="12288" max="12288" width="10.375" style="256" customWidth="1"/>
    <col min="12289" max="12289" width="11" style="256" customWidth="1"/>
    <col min="12290" max="12290" width="8.25" style="256" bestFit="1" customWidth="1"/>
    <col min="12291" max="12291" width="10" style="256" customWidth="1"/>
    <col min="12292" max="12292" width="11.25" style="256" customWidth="1"/>
    <col min="12293" max="12293" width="9" style="256"/>
    <col min="12294" max="12294" width="8.625" style="256" bestFit="1" customWidth="1"/>
    <col min="12295" max="12295" width="8.625" style="256" customWidth="1"/>
    <col min="12296" max="12297" width="9" style="256"/>
    <col min="12298" max="12298" width="8" style="256" customWidth="1"/>
    <col min="12299" max="12542" width="9" style="256"/>
    <col min="12543" max="12543" width="58.125" style="256" customWidth="1"/>
    <col min="12544" max="12544" width="10.375" style="256" customWidth="1"/>
    <col min="12545" max="12545" width="11" style="256" customWidth="1"/>
    <col min="12546" max="12546" width="8.25" style="256" bestFit="1" customWidth="1"/>
    <col min="12547" max="12547" width="10" style="256" customWidth="1"/>
    <col min="12548" max="12548" width="11.25" style="256" customWidth="1"/>
    <col min="12549" max="12549" width="9" style="256"/>
    <col min="12550" max="12550" width="8.625" style="256" bestFit="1" customWidth="1"/>
    <col min="12551" max="12551" width="8.625" style="256" customWidth="1"/>
    <col min="12552" max="12553" width="9" style="256"/>
    <col min="12554" max="12554" width="8" style="256" customWidth="1"/>
    <col min="12555" max="12798" width="9" style="256"/>
    <col min="12799" max="12799" width="58.125" style="256" customWidth="1"/>
    <col min="12800" max="12800" width="10.375" style="256" customWidth="1"/>
    <col min="12801" max="12801" width="11" style="256" customWidth="1"/>
    <col min="12802" max="12802" width="8.25" style="256" bestFit="1" customWidth="1"/>
    <col min="12803" max="12803" width="10" style="256" customWidth="1"/>
    <col min="12804" max="12804" width="11.25" style="256" customWidth="1"/>
    <col min="12805" max="12805" width="9" style="256"/>
    <col min="12806" max="12806" width="8.625" style="256" bestFit="1" customWidth="1"/>
    <col min="12807" max="12807" width="8.625" style="256" customWidth="1"/>
    <col min="12808" max="12809" width="9" style="256"/>
    <col min="12810" max="12810" width="8" style="256" customWidth="1"/>
    <col min="12811" max="13054" width="9" style="256"/>
    <col min="13055" max="13055" width="58.125" style="256" customWidth="1"/>
    <col min="13056" max="13056" width="10.375" style="256" customWidth="1"/>
    <col min="13057" max="13057" width="11" style="256" customWidth="1"/>
    <col min="13058" max="13058" width="8.25" style="256" bestFit="1" customWidth="1"/>
    <col min="13059" max="13059" width="10" style="256" customWidth="1"/>
    <col min="13060" max="13060" width="11.25" style="256" customWidth="1"/>
    <col min="13061" max="13061" width="9" style="256"/>
    <col min="13062" max="13062" width="8.625" style="256" bestFit="1" customWidth="1"/>
    <col min="13063" max="13063" width="8.625" style="256" customWidth="1"/>
    <col min="13064" max="13065" width="9" style="256"/>
    <col min="13066" max="13066" width="8" style="256" customWidth="1"/>
    <col min="13067" max="13310" width="9" style="256"/>
    <col min="13311" max="13311" width="58.125" style="256" customWidth="1"/>
    <col min="13312" max="13312" width="10.375" style="256" customWidth="1"/>
    <col min="13313" max="13313" width="11" style="256" customWidth="1"/>
    <col min="13314" max="13314" width="8.25" style="256" bestFit="1" customWidth="1"/>
    <col min="13315" max="13315" width="10" style="256" customWidth="1"/>
    <col min="13316" max="13316" width="11.25" style="256" customWidth="1"/>
    <col min="13317" max="13317" width="9" style="256"/>
    <col min="13318" max="13318" width="8.625" style="256" bestFit="1" customWidth="1"/>
    <col min="13319" max="13319" width="8.625" style="256" customWidth="1"/>
    <col min="13320" max="13321" width="9" style="256"/>
    <col min="13322" max="13322" width="8" style="256" customWidth="1"/>
    <col min="13323" max="13566" width="9" style="256"/>
    <col min="13567" max="13567" width="58.125" style="256" customWidth="1"/>
    <col min="13568" max="13568" width="10.375" style="256" customWidth="1"/>
    <col min="13569" max="13569" width="11" style="256" customWidth="1"/>
    <col min="13570" max="13570" width="8.25" style="256" bestFit="1" customWidth="1"/>
    <col min="13571" max="13571" width="10" style="256" customWidth="1"/>
    <col min="13572" max="13572" width="11.25" style="256" customWidth="1"/>
    <col min="13573" max="13573" width="9" style="256"/>
    <col min="13574" max="13574" width="8.625" style="256" bestFit="1" customWidth="1"/>
    <col min="13575" max="13575" width="8.625" style="256" customWidth="1"/>
    <col min="13576" max="13577" width="9" style="256"/>
    <col min="13578" max="13578" width="8" style="256" customWidth="1"/>
    <col min="13579" max="13822" width="9" style="256"/>
    <col min="13823" max="13823" width="58.125" style="256" customWidth="1"/>
    <col min="13824" max="13824" width="10.375" style="256" customWidth="1"/>
    <col min="13825" max="13825" width="11" style="256" customWidth="1"/>
    <col min="13826" max="13826" width="8.25" style="256" bestFit="1" customWidth="1"/>
    <col min="13827" max="13827" width="10" style="256" customWidth="1"/>
    <col min="13828" max="13828" width="11.25" style="256" customWidth="1"/>
    <col min="13829" max="13829" width="9" style="256"/>
    <col min="13830" max="13830" width="8.625" style="256" bestFit="1" customWidth="1"/>
    <col min="13831" max="13831" width="8.625" style="256" customWidth="1"/>
    <col min="13832" max="13833" width="9" style="256"/>
    <col min="13834" max="13834" width="8" style="256" customWidth="1"/>
    <col min="13835" max="14078" width="9" style="256"/>
    <col min="14079" max="14079" width="58.125" style="256" customWidth="1"/>
    <col min="14080" max="14080" width="10.375" style="256" customWidth="1"/>
    <col min="14081" max="14081" width="11" style="256" customWidth="1"/>
    <col min="14082" max="14082" width="8.25" style="256" bestFit="1" customWidth="1"/>
    <col min="14083" max="14083" width="10" style="256" customWidth="1"/>
    <col min="14084" max="14084" width="11.25" style="256" customWidth="1"/>
    <col min="14085" max="14085" width="9" style="256"/>
    <col min="14086" max="14086" width="8.625" style="256" bestFit="1" customWidth="1"/>
    <col min="14087" max="14087" width="8.625" style="256" customWidth="1"/>
    <col min="14088" max="14089" width="9" style="256"/>
    <col min="14090" max="14090" width="8" style="256" customWidth="1"/>
    <col min="14091" max="14334" width="9" style="256"/>
    <col min="14335" max="14335" width="58.125" style="256" customWidth="1"/>
    <col min="14336" max="14336" width="10.375" style="256" customWidth="1"/>
    <col min="14337" max="14337" width="11" style="256" customWidth="1"/>
    <col min="14338" max="14338" width="8.25" style="256" bestFit="1" customWidth="1"/>
    <col min="14339" max="14339" width="10" style="256" customWidth="1"/>
    <col min="14340" max="14340" width="11.25" style="256" customWidth="1"/>
    <col min="14341" max="14341" width="9" style="256"/>
    <col min="14342" max="14342" width="8.625" style="256" bestFit="1" customWidth="1"/>
    <col min="14343" max="14343" width="8.625" style="256" customWidth="1"/>
    <col min="14344" max="14345" width="9" style="256"/>
    <col min="14346" max="14346" width="8" style="256" customWidth="1"/>
    <col min="14347" max="14590" width="9" style="256"/>
    <col min="14591" max="14591" width="58.125" style="256" customWidth="1"/>
    <col min="14592" max="14592" width="10.375" style="256" customWidth="1"/>
    <col min="14593" max="14593" width="11" style="256" customWidth="1"/>
    <col min="14594" max="14594" width="8.25" style="256" bestFit="1" customWidth="1"/>
    <col min="14595" max="14595" width="10" style="256" customWidth="1"/>
    <col min="14596" max="14596" width="11.25" style="256" customWidth="1"/>
    <col min="14597" max="14597" width="9" style="256"/>
    <col min="14598" max="14598" width="8.625" style="256" bestFit="1" customWidth="1"/>
    <col min="14599" max="14599" width="8.625" style="256" customWidth="1"/>
    <col min="14600" max="14601" width="9" style="256"/>
    <col min="14602" max="14602" width="8" style="256" customWidth="1"/>
    <col min="14603" max="14846" width="9" style="256"/>
    <col min="14847" max="14847" width="58.125" style="256" customWidth="1"/>
    <col min="14848" max="14848" width="10.375" style="256" customWidth="1"/>
    <col min="14849" max="14849" width="11" style="256" customWidth="1"/>
    <col min="14850" max="14850" width="8.25" style="256" bestFit="1" customWidth="1"/>
    <col min="14851" max="14851" width="10" style="256" customWidth="1"/>
    <col min="14852" max="14852" width="11.25" style="256" customWidth="1"/>
    <col min="14853" max="14853" width="9" style="256"/>
    <col min="14854" max="14854" width="8.625" style="256" bestFit="1" customWidth="1"/>
    <col min="14855" max="14855" width="8.625" style="256" customWidth="1"/>
    <col min="14856" max="14857" width="9" style="256"/>
    <col min="14858" max="14858" width="8" style="256" customWidth="1"/>
    <col min="14859" max="15102" width="9" style="256"/>
    <col min="15103" max="15103" width="58.125" style="256" customWidth="1"/>
    <col min="15104" max="15104" width="10.375" style="256" customWidth="1"/>
    <col min="15105" max="15105" width="11" style="256" customWidth="1"/>
    <col min="15106" max="15106" width="8.25" style="256" bestFit="1" customWidth="1"/>
    <col min="15107" max="15107" width="10" style="256" customWidth="1"/>
    <col min="15108" max="15108" width="11.25" style="256" customWidth="1"/>
    <col min="15109" max="15109" width="9" style="256"/>
    <col min="15110" max="15110" width="8.625" style="256" bestFit="1" customWidth="1"/>
    <col min="15111" max="15111" width="8.625" style="256" customWidth="1"/>
    <col min="15112" max="15113" width="9" style="256"/>
    <col min="15114" max="15114" width="8" style="256" customWidth="1"/>
    <col min="15115" max="15358" width="9" style="256"/>
    <col min="15359" max="15359" width="58.125" style="256" customWidth="1"/>
    <col min="15360" max="15360" width="10.375" style="256" customWidth="1"/>
    <col min="15361" max="15361" width="11" style="256" customWidth="1"/>
    <col min="15362" max="15362" width="8.25" style="256" bestFit="1" customWidth="1"/>
    <col min="15363" max="15363" width="10" style="256" customWidth="1"/>
    <col min="15364" max="15364" width="11.25" style="256" customWidth="1"/>
    <col min="15365" max="15365" width="9" style="256"/>
    <col min="15366" max="15366" width="8.625" style="256" bestFit="1" customWidth="1"/>
    <col min="15367" max="15367" width="8.625" style="256" customWidth="1"/>
    <col min="15368" max="15369" width="9" style="256"/>
    <col min="15370" max="15370" width="8" style="256" customWidth="1"/>
    <col min="15371" max="15614" width="9" style="256"/>
    <col min="15615" max="15615" width="58.125" style="256" customWidth="1"/>
    <col min="15616" max="15616" width="10.375" style="256" customWidth="1"/>
    <col min="15617" max="15617" width="11" style="256" customWidth="1"/>
    <col min="15618" max="15618" width="8.25" style="256" bestFit="1" customWidth="1"/>
    <col min="15619" max="15619" width="10" style="256" customWidth="1"/>
    <col min="15620" max="15620" width="11.25" style="256" customWidth="1"/>
    <col min="15621" max="15621" width="9" style="256"/>
    <col min="15622" max="15622" width="8.625" style="256" bestFit="1" customWidth="1"/>
    <col min="15623" max="15623" width="8.625" style="256" customWidth="1"/>
    <col min="15624" max="15625" width="9" style="256"/>
    <col min="15626" max="15626" width="8" style="256" customWidth="1"/>
    <col min="15627" max="15870" width="9" style="256"/>
    <col min="15871" max="15871" width="58.125" style="256" customWidth="1"/>
    <col min="15872" max="15872" width="10.375" style="256" customWidth="1"/>
    <col min="15873" max="15873" width="11" style="256" customWidth="1"/>
    <col min="15874" max="15874" width="8.25" style="256" bestFit="1" customWidth="1"/>
    <col min="15875" max="15875" width="10" style="256" customWidth="1"/>
    <col min="15876" max="15876" width="11.25" style="256" customWidth="1"/>
    <col min="15877" max="15877" width="9" style="256"/>
    <col min="15878" max="15878" width="8.625" style="256" bestFit="1" customWidth="1"/>
    <col min="15879" max="15879" width="8.625" style="256" customWidth="1"/>
    <col min="15880" max="15881" width="9" style="256"/>
    <col min="15882" max="15882" width="8" style="256" customWidth="1"/>
    <col min="15883" max="16126" width="9" style="256"/>
    <col min="16127" max="16127" width="58.125" style="256" customWidth="1"/>
    <col min="16128" max="16128" width="10.375" style="256" customWidth="1"/>
    <col min="16129" max="16129" width="11" style="256" customWidth="1"/>
    <col min="16130" max="16130" width="8.25" style="256" bestFit="1" customWidth="1"/>
    <col min="16131" max="16131" width="10" style="256" customWidth="1"/>
    <col min="16132" max="16132" width="11.25" style="256" customWidth="1"/>
    <col min="16133" max="16133" width="9" style="256"/>
    <col min="16134" max="16134" width="8.625" style="256" bestFit="1" customWidth="1"/>
    <col min="16135" max="16135" width="8.625" style="256" customWidth="1"/>
    <col min="16136" max="16137" width="9" style="256"/>
    <col min="16138" max="16138" width="8" style="256" customWidth="1"/>
    <col min="16139" max="16384" width="9" style="256"/>
  </cols>
  <sheetData>
    <row r="1" spans="1:7" x14ac:dyDescent="0.2">
      <c r="A1" s="251"/>
      <c r="B1" s="252"/>
      <c r="C1" s="253"/>
      <c r="D1" s="253"/>
      <c r="E1" s="253"/>
      <c r="F1" s="254"/>
      <c r="G1" s="255"/>
    </row>
    <row r="2" spans="1:7" ht="17.25" x14ac:dyDescent="0.3">
      <c r="A2" s="257" t="s">
        <v>749</v>
      </c>
      <c r="B2" s="258"/>
      <c r="C2" s="258"/>
      <c r="D2" s="258"/>
      <c r="E2" s="259"/>
      <c r="F2" s="260"/>
      <c r="G2" s="261"/>
    </row>
    <row r="3" spans="1:7" ht="17.25" x14ac:dyDescent="0.3">
      <c r="A3" s="262"/>
      <c r="B3" s="263"/>
      <c r="C3" s="263"/>
      <c r="D3" s="263"/>
      <c r="E3" s="259"/>
      <c r="F3" s="264"/>
      <c r="G3" s="264"/>
    </row>
    <row r="4" spans="1:7" ht="17.25" x14ac:dyDescent="0.3">
      <c r="A4" s="262"/>
      <c r="B4" s="263"/>
      <c r="C4" s="263"/>
      <c r="D4" s="263"/>
      <c r="E4" s="259"/>
      <c r="F4" s="264"/>
      <c r="G4" s="264"/>
    </row>
    <row r="5" spans="1:7" ht="17.25" x14ac:dyDescent="0.3">
      <c r="A5" s="262"/>
      <c r="B5" s="263"/>
      <c r="C5" s="263"/>
      <c r="D5" s="263"/>
      <c r="E5" s="259"/>
      <c r="F5" s="264"/>
      <c r="G5" s="264"/>
    </row>
    <row r="6" spans="1:7" ht="17.25" x14ac:dyDescent="0.3">
      <c r="A6" s="262"/>
      <c r="B6" s="263"/>
      <c r="C6" s="263"/>
      <c r="D6" s="263"/>
      <c r="E6" s="259"/>
      <c r="F6" s="264"/>
      <c r="G6" s="264"/>
    </row>
    <row r="7" spans="1:7" ht="17.25" x14ac:dyDescent="0.3">
      <c r="A7" s="262"/>
      <c r="B7" s="263"/>
      <c r="C7" s="263"/>
      <c r="D7" s="263"/>
      <c r="E7" s="259"/>
      <c r="F7" s="264"/>
      <c r="G7" s="264"/>
    </row>
    <row r="8" spans="1:7" ht="17.25" x14ac:dyDescent="0.3">
      <c r="A8" s="262"/>
      <c r="B8" s="263"/>
      <c r="C8" s="263"/>
      <c r="D8" s="263"/>
      <c r="E8" s="259"/>
      <c r="F8" s="264"/>
      <c r="G8" s="264"/>
    </row>
    <row r="9" spans="1:7" ht="17.25" x14ac:dyDescent="0.3">
      <c r="A9" s="262"/>
      <c r="B9" s="263"/>
      <c r="C9" s="263"/>
      <c r="D9" s="263"/>
      <c r="E9" s="259"/>
      <c r="F9" s="264"/>
      <c r="G9" s="264"/>
    </row>
    <row r="10" spans="1:7" ht="17.25" x14ac:dyDescent="0.3">
      <c r="A10" s="262"/>
      <c r="B10" s="263"/>
      <c r="C10" s="263"/>
      <c r="D10" s="263"/>
      <c r="E10" s="259"/>
      <c r="F10" s="264"/>
      <c r="G10" s="264"/>
    </row>
    <row r="11" spans="1:7" ht="17.25" x14ac:dyDescent="0.3">
      <c r="A11" s="262"/>
      <c r="B11" s="263"/>
      <c r="C11" s="263"/>
      <c r="D11" s="263"/>
      <c r="E11" s="265" t="s">
        <v>750</v>
      </c>
      <c r="F11" s="265"/>
      <c r="G11" s="264"/>
    </row>
    <row r="12" spans="1:7" x14ac:dyDescent="0.2">
      <c r="A12" s="266" t="s">
        <v>751</v>
      </c>
      <c r="B12" s="267" t="s">
        <v>752</v>
      </c>
      <c r="C12" s="268" t="s">
        <v>753</v>
      </c>
      <c r="D12" s="269" t="s">
        <v>754</v>
      </c>
      <c r="E12" s="269" t="s">
        <v>755</v>
      </c>
      <c r="F12" s="270" t="s">
        <v>756</v>
      </c>
      <c r="G12" s="267" t="s">
        <v>757</v>
      </c>
    </row>
    <row r="13" spans="1:7" x14ac:dyDescent="0.2">
      <c r="A13" s="266"/>
      <c r="B13" s="267"/>
      <c r="C13" s="272"/>
      <c r="D13" s="269"/>
      <c r="E13" s="269"/>
      <c r="F13" s="273"/>
      <c r="G13" s="267"/>
    </row>
    <row r="14" spans="1:7" ht="24" customHeight="1" x14ac:dyDescent="0.2">
      <c r="A14" s="274" t="s">
        <v>758</v>
      </c>
      <c r="B14" s="275" t="s">
        <v>759</v>
      </c>
      <c r="C14" s="276">
        <v>2930000</v>
      </c>
      <c r="D14" s="276">
        <f>C14*0.6</f>
        <v>1758000</v>
      </c>
      <c r="E14" s="276">
        <v>837000</v>
      </c>
      <c r="F14" s="277">
        <f>D14+E14</f>
        <v>2595000</v>
      </c>
      <c r="G14" s="278" t="s">
        <v>760</v>
      </c>
    </row>
    <row r="15" spans="1:7" ht="15.95" customHeight="1" x14ac:dyDescent="0.2">
      <c r="A15" s="274"/>
      <c r="B15" s="279" t="s">
        <v>761</v>
      </c>
      <c r="C15" s="280">
        <v>3690000</v>
      </c>
      <c r="D15" s="280">
        <f t="shared" ref="D15:D63" si="0">C15*0.6</f>
        <v>2214000</v>
      </c>
      <c r="E15" s="276">
        <v>720000</v>
      </c>
      <c r="F15" s="277">
        <f>D15+E15</f>
        <v>2934000</v>
      </c>
      <c r="G15" s="281"/>
    </row>
    <row r="16" spans="1:7" ht="15.95" customHeight="1" x14ac:dyDescent="0.2">
      <c r="A16" s="274"/>
      <c r="B16" s="282"/>
      <c r="C16" s="283"/>
      <c r="D16" s="283"/>
      <c r="E16" s="276">
        <v>540000</v>
      </c>
      <c r="F16" s="277">
        <f>D15+E16</f>
        <v>2754000</v>
      </c>
      <c r="G16" s="284" t="s">
        <v>762</v>
      </c>
    </row>
    <row r="17" spans="1:7" ht="15.95" customHeight="1" x14ac:dyDescent="0.2">
      <c r="A17" s="274"/>
      <c r="B17" s="275" t="s">
        <v>763</v>
      </c>
      <c r="C17" s="276">
        <v>3740000</v>
      </c>
      <c r="D17" s="276">
        <f>C17*0.6</f>
        <v>2244000</v>
      </c>
      <c r="E17" s="276">
        <v>816000</v>
      </c>
      <c r="F17" s="277">
        <f t="shared" ref="F17:F73" si="1">D17+E17</f>
        <v>3060000</v>
      </c>
      <c r="G17" s="278" t="s">
        <v>760</v>
      </c>
    </row>
    <row r="18" spans="1:7" ht="15.95" customHeight="1" x14ac:dyDescent="0.2">
      <c r="A18" s="274"/>
      <c r="B18" s="285" t="s">
        <v>764</v>
      </c>
      <c r="C18" s="276">
        <v>3990000</v>
      </c>
      <c r="D18" s="276">
        <f>C18*0.6</f>
        <v>2394000</v>
      </c>
      <c r="E18" s="276">
        <v>984000</v>
      </c>
      <c r="F18" s="277">
        <f t="shared" si="1"/>
        <v>3378000</v>
      </c>
      <c r="G18" s="281"/>
    </row>
    <row r="19" spans="1:7" ht="15.95" customHeight="1" x14ac:dyDescent="0.2">
      <c r="A19" s="286" t="s">
        <v>765</v>
      </c>
      <c r="B19" s="285" t="s">
        <v>766</v>
      </c>
      <c r="C19" s="276">
        <v>2310000</v>
      </c>
      <c r="D19" s="276">
        <f>C19*0.6</f>
        <v>1386000</v>
      </c>
      <c r="E19" s="276">
        <v>771000</v>
      </c>
      <c r="F19" s="277">
        <f>D19+E19</f>
        <v>2157000</v>
      </c>
      <c r="G19" s="278" t="s">
        <v>760</v>
      </c>
    </row>
    <row r="20" spans="1:7" ht="15.95" customHeight="1" x14ac:dyDescent="0.2">
      <c r="A20" s="288"/>
      <c r="B20" s="285" t="s">
        <v>767</v>
      </c>
      <c r="C20" s="276">
        <v>2200000</v>
      </c>
      <c r="D20" s="276">
        <f>C20*0.6</f>
        <v>1320000</v>
      </c>
      <c r="E20" s="276">
        <v>771000</v>
      </c>
      <c r="F20" s="277">
        <f>D20+E20</f>
        <v>2091000</v>
      </c>
      <c r="G20" s="281"/>
    </row>
    <row r="21" spans="1:7" ht="15.95" customHeight="1" x14ac:dyDescent="0.2">
      <c r="A21" s="288"/>
      <c r="B21" s="285" t="s">
        <v>766</v>
      </c>
      <c r="C21" s="276">
        <v>2310000</v>
      </c>
      <c r="D21" s="276">
        <f>C21*0.6</f>
        <v>1386000</v>
      </c>
      <c r="E21" s="276">
        <v>591000</v>
      </c>
      <c r="F21" s="277">
        <f t="shared" si="1"/>
        <v>1977000</v>
      </c>
      <c r="G21" s="278" t="s">
        <v>373</v>
      </c>
    </row>
    <row r="22" spans="1:7" ht="15.95" customHeight="1" x14ac:dyDescent="0.2">
      <c r="A22" s="288"/>
      <c r="B22" s="285" t="s">
        <v>767</v>
      </c>
      <c r="C22" s="276">
        <v>2200000</v>
      </c>
      <c r="D22" s="276">
        <f t="shared" si="0"/>
        <v>1320000</v>
      </c>
      <c r="E22" s="276">
        <v>591000</v>
      </c>
      <c r="F22" s="277">
        <f t="shared" si="1"/>
        <v>1911000</v>
      </c>
      <c r="G22" s="281"/>
    </row>
    <row r="23" spans="1:7" ht="24.75" customHeight="1" x14ac:dyDescent="0.2">
      <c r="A23" s="288"/>
      <c r="B23" s="285" t="s">
        <v>768</v>
      </c>
      <c r="C23" s="276">
        <v>3490000</v>
      </c>
      <c r="D23" s="276">
        <f t="shared" si="0"/>
        <v>2094000</v>
      </c>
      <c r="E23" s="276">
        <v>456000</v>
      </c>
      <c r="F23" s="277">
        <f t="shared" si="1"/>
        <v>2550000</v>
      </c>
      <c r="G23" s="284" t="s">
        <v>769</v>
      </c>
    </row>
    <row r="24" spans="1:7" ht="29.25" customHeight="1" x14ac:dyDescent="0.2">
      <c r="A24" s="288"/>
      <c r="B24" s="285" t="s">
        <v>770</v>
      </c>
      <c r="C24" s="276">
        <v>3490000</v>
      </c>
      <c r="D24" s="276">
        <f t="shared" si="0"/>
        <v>2094000</v>
      </c>
      <c r="E24" s="276">
        <v>406000</v>
      </c>
      <c r="F24" s="277">
        <f t="shared" si="1"/>
        <v>2500000</v>
      </c>
      <c r="G24" s="289" t="s">
        <v>771</v>
      </c>
    </row>
    <row r="25" spans="1:7" ht="15.95" customHeight="1" x14ac:dyDescent="0.2">
      <c r="A25" s="288"/>
      <c r="B25" s="285" t="s">
        <v>772</v>
      </c>
      <c r="C25" s="276">
        <v>3190000</v>
      </c>
      <c r="D25" s="276">
        <f t="shared" si="0"/>
        <v>1914000</v>
      </c>
      <c r="E25" s="276">
        <v>456000</v>
      </c>
      <c r="F25" s="277">
        <f t="shared" si="1"/>
        <v>2370000</v>
      </c>
      <c r="G25" s="284" t="s">
        <v>769</v>
      </c>
    </row>
    <row r="26" spans="1:7" ht="15.95" customHeight="1" x14ac:dyDescent="0.2">
      <c r="A26" s="288"/>
      <c r="B26" s="285" t="s">
        <v>772</v>
      </c>
      <c r="C26" s="276">
        <v>3190000</v>
      </c>
      <c r="D26" s="276">
        <f t="shared" si="0"/>
        <v>1914000</v>
      </c>
      <c r="E26" s="276">
        <v>406000</v>
      </c>
      <c r="F26" s="277">
        <f t="shared" si="1"/>
        <v>2320000</v>
      </c>
      <c r="G26" s="290" t="s">
        <v>773</v>
      </c>
    </row>
    <row r="27" spans="1:7" ht="15.95" customHeight="1" x14ac:dyDescent="0.2">
      <c r="A27" s="288"/>
      <c r="B27" s="291" t="s">
        <v>774</v>
      </c>
      <c r="C27" s="276">
        <v>2530000</v>
      </c>
      <c r="D27" s="276">
        <f t="shared" si="0"/>
        <v>1518000</v>
      </c>
      <c r="E27" s="276">
        <v>825000</v>
      </c>
      <c r="F27" s="277">
        <f t="shared" si="1"/>
        <v>2343000</v>
      </c>
      <c r="G27" s="278" t="s">
        <v>760</v>
      </c>
    </row>
    <row r="28" spans="1:7" ht="15.95" customHeight="1" x14ac:dyDescent="0.2">
      <c r="A28" s="288"/>
      <c r="B28" s="291" t="s">
        <v>775</v>
      </c>
      <c r="C28" s="276">
        <v>2475000</v>
      </c>
      <c r="D28" s="276">
        <f t="shared" si="0"/>
        <v>1485000</v>
      </c>
      <c r="E28" s="276">
        <v>825000</v>
      </c>
      <c r="F28" s="277">
        <f t="shared" si="1"/>
        <v>2310000</v>
      </c>
      <c r="G28" s="281"/>
    </row>
    <row r="29" spans="1:7" ht="15.95" customHeight="1" x14ac:dyDescent="0.2">
      <c r="A29" s="288"/>
      <c r="B29" s="291" t="s">
        <v>774</v>
      </c>
      <c r="C29" s="276">
        <v>2530000</v>
      </c>
      <c r="D29" s="276">
        <f t="shared" si="0"/>
        <v>1518000</v>
      </c>
      <c r="E29" s="276">
        <v>585000</v>
      </c>
      <c r="F29" s="277">
        <f>D29+E29</f>
        <v>2103000</v>
      </c>
      <c r="G29" s="278" t="s">
        <v>769</v>
      </c>
    </row>
    <row r="30" spans="1:7" ht="15.95" customHeight="1" x14ac:dyDescent="0.2">
      <c r="A30" s="288"/>
      <c r="B30" s="291" t="s">
        <v>775</v>
      </c>
      <c r="C30" s="276">
        <v>2475000</v>
      </c>
      <c r="D30" s="276">
        <f t="shared" si="0"/>
        <v>1485000</v>
      </c>
      <c r="E30" s="276">
        <v>585000</v>
      </c>
      <c r="F30" s="277">
        <f>D30+E30</f>
        <v>2070000</v>
      </c>
      <c r="G30" s="281"/>
    </row>
    <row r="31" spans="1:7" ht="15.95" customHeight="1" x14ac:dyDescent="0.2">
      <c r="A31" s="288"/>
      <c r="B31" s="291" t="s">
        <v>776</v>
      </c>
      <c r="C31" s="276">
        <v>2420000</v>
      </c>
      <c r="D31" s="276">
        <f t="shared" si="0"/>
        <v>1452000</v>
      </c>
      <c r="E31" s="276">
        <v>825000</v>
      </c>
      <c r="F31" s="277">
        <f t="shared" si="1"/>
        <v>2277000</v>
      </c>
      <c r="G31" s="278" t="s">
        <v>760</v>
      </c>
    </row>
    <row r="32" spans="1:7" ht="15.95" customHeight="1" x14ac:dyDescent="0.2">
      <c r="A32" s="288"/>
      <c r="B32" s="291" t="s">
        <v>777</v>
      </c>
      <c r="C32" s="276">
        <v>2365000</v>
      </c>
      <c r="D32" s="276">
        <f t="shared" si="0"/>
        <v>1419000</v>
      </c>
      <c r="E32" s="276">
        <v>825000</v>
      </c>
      <c r="F32" s="277">
        <f t="shared" si="1"/>
        <v>2244000</v>
      </c>
      <c r="G32" s="281"/>
    </row>
    <row r="33" spans="1:7" ht="15.95" customHeight="1" x14ac:dyDescent="0.2">
      <c r="A33" s="288"/>
      <c r="B33" s="291" t="s">
        <v>776</v>
      </c>
      <c r="C33" s="276">
        <v>2420000</v>
      </c>
      <c r="D33" s="276">
        <f t="shared" si="0"/>
        <v>1452000</v>
      </c>
      <c r="E33" s="276">
        <v>585000</v>
      </c>
      <c r="F33" s="277">
        <f>D33+E33</f>
        <v>2037000</v>
      </c>
      <c r="G33" s="278" t="s">
        <v>769</v>
      </c>
    </row>
    <row r="34" spans="1:7" ht="15.95" customHeight="1" x14ac:dyDescent="0.2">
      <c r="A34" s="288"/>
      <c r="B34" s="291" t="s">
        <v>777</v>
      </c>
      <c r="C34" s="276">
        <v>2365000</v>
      </c>
      <c r="D34" s="276">
        <f t="shared" si="0"/>
        <v>1419000</v>
      </c>
      <c r="E34" s="276">
        <v>585000</v>
      </c>
      <c r="F34" s="277">
        <f>D34+E34</f>
        <v>2004000</v>
      </c>
      <c r="G34" s="281"/>
    </row>
    <row r="35" spans="1:7" ht="15.95" customHeight="1" x14ac:dyDescent="0.2">
      <c r="A35" s="288"/>
      <c r="B35" s="285" t="s">
        <v>778</v>
      </c>
      <c r="C35" s="276">
        <v>2640000</v>
      </c>
      <c r="D35" s="276">
        <f t="shared" si="0"/>
        <v>1584000</v>
      </c>
      <c r="E35" s="276">
        <v>816000</v>
      </c>
      <c r="F35" s="277">
        <f t="shared" si="1"/>
        <v>2400000</v>
      </c>
      <c r="G35" s="278" t="s">
        <v>760</v>
      </c>
    </row>
    <row r="36" spans="1:7" ht="15.95" customHeight="1" x14ac:dyDescent="0.2">
      <c r="A36" s="288"/>
      <c r="B36" s="285" t="s">
        <v>779</v>
      </c>
      <c r="C36" s="276">
        <v>3080000</v>
      </c>
      <c r="D36" s="276">
        <f t="shared" si="0"/>
        <v>1848000</v>
      </c>
      <c r="E36" s="276">
        <v>720000</v>
      </c>
      <c r="F36" s="277">
        <f>D36+E36</f>
        <v>2568000</v>
      </c>
      <c r="G36" s="281"/>
    </row>
    <row r="37" spans="1:7" ht="15.95" customHeight="1" x14ac:dyDescent="0.2">
      <c r="A37" s="288"/>
      <c r="B37" s="285" t="s">
        <v>779</v>
      </c>
      <c r="C37" s="276">
        <v>3080000</v>
      </c>
      <c r="D37" s="276">
        <f>C37*0.6</f>
        <v>1848000</v>
      </c>
      <c r="E37" s="276">
        <v>540000</v>
      </c>
      <c r="F37" s="277">
        <f>D37+E37</f>
        <v>2388000</v>
      </c>
      <c r="G37" s="284" t="s">
        <v>762</v>
      </c>
    </row>
    <row r="38" spans="1:7" ht="15.95" customHeight="1" x14ac:dyDescent="0.2">
      <c r="A38" s="288"/>
      <c r="B38" s="285" t="s">
        <v>780</v>
      </c>
      <c r="C38" s="276">
        <v>3270000</v>
      </c>
      <c r="D38" s="276">
        <f t="shared" si="0"/>
        <v>1962000</v>
      </c>
      <c r="E38" s="276">
        <v>720000</v>
      </c>
      <c r="F38" s="277">
        <f t="shared" si="1"/>
        <v>2682000</v>
      </c>
      <c r="G38" s="284" t="s">
        <v>760</v>
      </c>
    </row>
    <row r="39" spans="1:7" ht="15.95" customHeight="1" x14ac:dyDescent="0.2">
      <c r="A39" s="288"/>
      <c r="B39" s="285" t="s">
        <v>780</v>
      </c>
      <c r="C39" s="276">
        <v>3270000</v>
      </c>
      <c r="D39" s="276">
        <f>C39*0.6</f>
        <v>1962000</v>
      </c>
      <c r="E39" s="276">
        <v>540000</v>
      </c>
      <c r="F39" s="277">
        <f t="shared" si="1"/>
        <v>2502000</v>
      </c>
      <c r="G39" s="284" t="s">
        <v>762</v>
      </c>
    </row>
    <row r="40" spans="1:7" ht="15.95" customHeight="1" x14ac:dyDescent="0.2">
      <c r="A40" s="288"/>
      <c r="B40" s="285" t="s">
        <v>781</v>
      </c>
      <c r="C40" s="276">
        <v>3740000</v>
      </c>
      <c r="D40" s="276">
        <f t="shared" si="0"/>
        <v>2244000</v>
      </c>
      <c r="E40" s="276">
        <v>780000</v>
      </c>
      <c r="F40" s="277">
        <f t="shared" si="1"/>
        <v>3024000</v>
      </c>
      <c r="G40" s="284" t="s">
        <v>760</v>
      </c>
    </row>
    <row r="41" spans="1:7" ht="15.95" customHeight="1" x14ac:dyDescent="0.2">
      <c r="A41" s="288"/>
      <c r="B41" s="285" t="s">
        <v>781</v>
      </c>
      <c r="C41" s="276">
        <v>3740000</v>
      </c>
      <c r="D41" s="276">
        <f>C41*0.6</f>
        <v>2244000</v>
      </c>
      <c r="E41" s="276">
        <v>540000</v>
      </c>
      <c r="F41" s="277">
        <f t="shared" si="1"/>
        <v>2784000</v>
      </c>
      <c r="G41" s="284" t="s">
        <v>769</v>
      </c>
    </row>
    <row r="42" spans="1:7" ht="15.95" customHeight="1" x14ac:dyDescent="0.2">
      <c r="A42" s="288"/>
      <c r="B42" s="285" t="s">
        <v>782</v>
      </c>
      <c r="C42" s="276">
        <v>2960000</v>
      </c>
      <c r="D42" s="276">
        <f t="shared" si="0"/>
        <v>1776000</v>
      </c>
      <c r="E42" s="276">
        <v>720000</v>
      </c>
      <c r="F42" s="277">
        <f t="shared" si="1"/>
        <v>2496000</v>
      </c>
      <c r="G42" s="284" t="s">
        <v>760</v>
      </c>
    </row>
    <row r="43" spans="1:7" ht="15.95" customHeight="1" x14ac:dyDescent="0.2">
      <c r="A43" s="288"/>
      <c r="B43" s="285" t="s">
        <v>783</v>
      </c>
      <c r="C43" s="276">
        <v>3060000</v>
      </c>
      <c r="D43" s="276">
        <f t="shared" si="0"/>
        <v>1836000</v>
      </c>
      <c r="E43" s="276">
        <v>720000</v>
      </c>
      <c r="F43" s="277">
        <f t="shared" si="1"/>
        <v>2556000</v>
      </c>
      <c r="G43" s="292" t="s">
        <v>760</v>
      </c>
    </row>
    <row r="44" spans="1:7" ht="15.95" customHeight="1" x14ac:dyDescent="0.2">
      <c r="A44" s="288"/>
      <c r="B44" s="285" t="s">
        <v>782</v>
      </c>
      <c r="C44" s="276">
        <v>2960000</v>
      </c>
      <c r="D44" s="276">
        <f t="shared" si="0"/>
        <v>1776000</v>
      </c>
      <c r="E44" s="276">
        <v>540000</v>
      </c>
      <c r="F44" s="277">
        <f t="shared" si="1"/>
        <v>2316000</v>
      </c>
      <c r="G44" s="278" t="s">
        <v>762</v>
      </c>
    </row>
    <row r="45" spans="1:7" ht="15.95" customHeight="1" x14ac:dyDescent="0.2">
      <c r="A45" s="288"/>
      <c r="B45" s="285" t="s">
        <v>783</v>
      </c>
      <c r="C45" s="276">
        <v>3060000</v>
      </c>
      <c r="D45" s="276">
        <f t="shared" si="0"/>
        <v>1836000</v>
      </c>
      <c r="E45" s="276">
        <v>540000</v>
      </c>
      <c r="F45" s="277">
        <f t="shared" si="1"/>
        <v>2376000</v>
      </c>
      <c r="G45" s="281"/>
    </row>
    <row r="46" spans="1:7" ht="15.95" customHeight="1" x14ac:dyDescent="0.2">
      <c r="A46" s="288"/>
      <c r="B46" s="285" t="s">
        <v>784</v>
      </c>
      <c r="C46" s="276">
        <v>2640000</v>
      </c>
      <c r="D46" s="276">
        <f t="shared" si="0"/>
        <v>1584000</v>
      </c>
      <c r="E46" s="276">
        <v>687000</v>
      </c>
      <c r="F46" s="277">
        <f t="shared" si="1"/>
        <v>2271000</v>
      </c>
      <c r="G46" s="278" t="s">
        <v>760</v>
      </c>
    </row>
    <row r="47" spans="1:7" ht="15.95" customHeight="1" x14ac:dyDescent="0.2">
      <c r="A47" s="288"/>
      <c r="B47" s="285" t="s">
        <v>785</v>
      </c>
      <c r="C47" s="276">
        <v>2530000</v>
      </c>
      <c r="D47" s="276">
        <f t="shared" si="0"/>
        <v>1518000</v>
      </c>
      <c r="E47" s="276">
        <v>687000</v>
      </c>
      <c r="F47" s="277">
        <f t="shared" si="1"/>
        <v>2205000</v>
      </c>
      <c r="G47" s="281"/>
    </row>
    <row r="48" spans="1:7" ht="15.95" customHeight="1" x14ac:dyDescent="0.2">
      <c r="A48" s="288"/>
      <c r="B48" s="285" t="s">
        <v>784</v>
      </c>
      <c r="C48" s="276">
        <v>2640000</v>
      </c>
      <c r="D48" s="276">
        <f t="shared" si="0"/>
        <v>1584000</v>
      </c>
      <c r="E48" s="276">
        <v>507000</v>
      </c>
      <c r="F48" s="277">
        <f t="shared" si="1"/>
        <v>2091000</v>
      </c>
      <c r="G48" s="278" t="s">
        <v>762</v>
      </c>
    </row>
    <row r="49" spans="1:7" ht="15.95" customHeight="1" x14ac:dyDescent="0.2">
      <c r="A49" s="288"/>
      <c r="B49" s="285" t="s">
        <v>785</v>
      </c>
      <c r="C49" s="276">
        <v>2530000</v>
      </c>
      <c r="D49" s="276">
        <f t="shared" si="0"/>
        <v>1518000</v>
      </c>
      <c r="E49" s="276">
        <v>507000</v>
      </c>
      <c r="F49" s="277">
        <f t="shared" si="1"/>
        <v>2025000</v>
      </c>
      <c r="G49" s="281"/>
    </row>
    <row r="50" spans="1:7" ht="15.95" customHeight="1" x14ac:dyDescent="0.2">
      <c r="A50" s="293"/>
      <c r="B50" s="285" t="s">
        <v>786</v>
      </c>
      <c r="C50" s="276">
        <v>4090000</v>
      </c>
      <c r="D50" s="276">
        <f>C50*0.7</f>
        <v>2863000</v>
      </c>
      <c r="E50" s="276">
        <v>228000</v>
      </c>
      <c r="F50" s="277">
        <f t="shared" si="1"/>
        <v>3091000</v>
      </c>
      <c r="G50" s="292" t="s">
        <v>787</v>
      </c>
    </row>
    <row r="51" spans="1:7" ht="15.95" customHeight="1" x14ac:dyDescent="0.2">
      <c r="A51" s="294" t="s">
        <v>788</v>
      </c>
      <c r="B51" s="275" t="s">
        <v>789</v>
      </c>
      <c r="C51" s="276">
        <v>1980000</v>
      </c>
      <c r="D51" s="295">
        <f>C51*0.6</f>
        <v>1188000</v>
      </c>
      <c r="E51" s="276">
        <v>591000</v>
      </c>
      <c r="F51" s="277">
        <f t="shared" si="1"/>
        <v>1779000</v>
      </c>
      <c r="G51" s="284" t="s">
        <v>762</v>
      </c>
    </row>
    <row r="52" spans="1:7" ht="15.95" customHeight="1" x14ac:dyDescent="0.2">
      <c r="A52" s="296"/>
      <c r="B52" s="275" t="s">
        <v>789</v>
      </c>
      <c r="C52" s="276">
        <v>1980000</v>
      </c>
      <c r="D52" s="295">
        <f>C52*0.6</f>
        <v>1188000</v>
      </c>
      <c r="E52" s="276">
        <v>771000</v>
      </c>
      <c r="F52" s="277">
        <f t="shared" si="1"/>
        <v>1959000</v>
      </c>
      <c r="G52" s="284" t="s">
        <v>760</v>
      </c>
    </row>
    <row r="53" spans="1:7" ht="15.95" customHeight="1" x14ac:dyDescent="0.2">
      <c r="A53" s="296"/>
      <c r="B53" s="285" t="s">
        <v>790</v>
      </c>
      <c r="C53" s="276">
        <v>1430000</v>
      </c>
      <c r="D53" s="276">
        <f>C53*0.6</f>
        <v>858000</v>
      </c>
      <c r="E53" s="276">
        <v>717000</v>
      </c>
      <c r="F53" s="277">
        <f>D53+E53</f>
        <v>1575000</v>
      </c>
      <c r="G53" s="297" t="s">
        <v>762</v>
      </c>
    </row>
    <row r="54" spans="1:7" ht="15.95" customHeight="1" x14ac:dyDescent="0.2">
      <c r="A54" s="296"/>
      <c r="B54" s="285" t="s">
        <v>791</v>
      </c>
      <c r="C54" s="276">
        <v>1510000</v>
      </c>
      <c r="D54" s="276">
        <f t="shared" si="0"/>
        <v>906000</v>
      </c>
      <c r="E54" s="276">
        <v>717000</v>
      </c>
      <c r="F54" s="277">
        <f t="shared" si="1"/>
        <v>1623000</v>
      </c>
      <c r="G54" s="281"/>
    </row>
    <row r="55" spans="1:7" ht="15.95" customHeight="1" x14ac:dyDescent="0.2">
      <c r="A55" s="296"/>
      <c r="B55" s="285" t="s">
        <v>792</v>
      </c>
      <c r="C55" s="276">
        <v>2090000</v>
      </c>
      <c r="D55" s="276">
        <f t="shared" si="0"/>
        <v>1254000</v>
      </c>
      <c r="E55" s="276">
        <v>825000</v>
      </c>
      <c r="F55" s="277">
        <f t="shared" si="1"/>
        <v>2079000</v>
      </c>
      <c r="G55" s="298" t="s">
        <v>760</v>
      </c>
    </row>
    <row r="56" spans="1:7" ht="15.95" customHeight="1" x14ac:dyDescent="0.2">
      <c r="A56" s="296"/>
      <c r="B56" s="285" t="s">
        <v>793</v>
      </c>
      <c r="C56" s="276">
        <v>2035000</v>
      </c>
      <c r="D56" s="276">
        <f t="shared" si="0"/>
        <v>1221000</v>
      </c>
      <c r="E56" s="276">
        <v>825000</v>
      </c>
      <c r="F56" s="277">
        <f t="shared" si="1"/>
        <v>2046000</v>
      </c>
      <c r="G56" s="299"/>
    </row>
    <row r="57" spans="1:7" ht="15.95" customHeight="1" x14ac:dyDescent="0.2">
      <c r="A57" s="296"/>
      <c r="B57" s="285" t="s">
        <v>792</v>
      </c>
      <c r="C57" s="276">
        <v>2090000</v>
      </c>
      <c r="D57" s="276">
        <f t="shared" si="0"/>
        <v>1254000</v>
      </c>
      <c r="E57" s="276">
        <v>585000</v>
      </c>
      <c r="F57" s="277">
        <f t="shared" si="1"/>
        <v>1839000</v>
      </c>
      <c r="G57" s="278" t="s">
        <v>769</v>
      </c>
    </row>
    <row r="58" spans="1:7" ht="15.95" customHeight="1" x14ac:dyDescent="0.2">
      <c r="A58" s="296"/>
      <c r="B58" s="285" t="s">
        <v>793</v>
      </c>
      <c r="C58" s="276">
        <v>2035000</v>
      </c>
      <c r="D58" s="276">
        <f t="shared" si="0"/>
        <v>1221000</v>
      </c>
      <c r="E58" s="276">
        <v>585000</v>
      </c>
      <c r="F58" s="277">
        <f t="shared" si="1"/>
        <v>1806000</v>
      </c>
      <c r="G58" s="281"/>
    </row>
    <row r="59" spans="1:7" ht="15.95" customHeight="1" x14ac:dyDescent="0.2">
      <c r="A59" s="296"/>
      <c r="B59" s="275" t="s">
        <v>794</v>
      </c>
      <c r="C59" s="276">
        <v>1870000</v>
      </c>
      <c r="D59" s="276">
        <f t="shared" si="0"/>
        <v>1122000</v>
      </c>
      <c r="E59" s="276">
        <v>804000</v>
      </c>
      <c r="F59" s="277">
        <f t="shared" si="1"/>
        <v>1926000</v>
      </c>
      <c r="G59" s="284" t="s">
        <v>760</v>
      </c>
    </row>
    <row r="60" spans="1:7" ht="22.5" customHeight="1" x14ac:dyDescent="0.2">
      <c r="A60" s="296"/>
      <c r="B60" s="275" t="s">
        <v>795</v>
      </c>
      <c r="C60" s="276">
        <v>2250000</v>
      </c>
      <c r="D60" s="276">
        <f t="shared" si="0"/>
        <v>1350000</v>
      </c>
      <c r="E60" s="276">
        <v>720000</v>
      </c>
      <c r="F60" s="277">
        <f t="shared" si="1"/>
        <v>2070000</v>
      </c>
      <c r="G60" s="284" t="s">
        <v>760</v>
      </c>
    </row>
    <row r="61" spans="1:7" ht="24" customHeight="1" x14ac:dyDescent="0.2">
      <c r="A61" s="296"/>
      <c r="B61" s="275" t="s">
        <v>795</v>
      </c>
      <c r="C61" s="276">
        <v>2250000</v>
      </c>
      <c r="D61" s="276">
        <f>C61*0.6</f>
        <v>1350000</v>
      </c>
      <c r="E61" s="276">
        <v>540000</v>
      </c>
      <c r="F61" s="277">
        <f t="shared" si="1"/>
        <v>1890000</v>
      </c>
      <c r="G61" s="284" t="s">
        <v>762</v>
      </c>
    </row>
    <row r="62" spans="1:7" ht="25.5" customHeight="1" x14ac:dyDescent="0.2">
      <c r="A62" s="296"/>
      <c r="B62" s="275" t="s">
        <v>796</v>
      </c>
      <c r="C62" s="276">
        <v>2150000</v>
      </c>
      <c r="D62" s="276">
        <f>C62*0.6</f>
        <v>1290000</v>
      </c>
      <c r="E62" s="276">
        <v>720000</v>
      </c>
      <c r="F62" s="277">
        <f>D62+E62</f>
        <v>2010000</v>
      </c>
      <c r="G62" s="284" t="s">
        <v>760</v>
      </c>
    </row>
    <row r="63" spans="1:7" ht="25.5" customHeight="1" x14ac:dyDescent="0.2">
      <c r="A63" s="296"/>
      <c r="B63" s="275" t="s">
        <v>796</v>
      </c>
      <c r="C63" s="276">
        <v>2150000</v>
      </c>
      <c r="D63" s="276">
        <f t="shared" si="0"/>
        <v>1290000</v>
      </c>
      <c r="E63" s="276">
        <v>540000</v>
      </c>
      <c r="F63" s="277">
        <f>D63+E63</f>
        <v>1830000</v>
      </c>
      <c r="G63" s="284" t="s">
        <v>762</v>
      </c>
    </row>
    <row r="64" spans="1:7" ht="22.5" customHeight="1" x14ac:dyDescent="0.2">
      <c r="A64" s="296"/>
      <c r="B64" s="275" t="s">
        <v>797</v>
      </c>
      <c r="C64" s="276">
        <v>2190000</v>
      </c>
      <c r="D64" s="276">
        <f>C64*0.6</f>
        <v>1314000</v>
      </c>
      <c r="E64" s="276">
        <v>810000</v>
      </c>
      <c r="F64" s="277">
        <f>D64+E64</f>
        <v>2124000</v>
      </c>
      <c r="G64" s="292" t="s">
        <v>760</v>
      </c>
    </row>
    <row r="65" spans="1:7" ht="24.75" customHeight="1" x14ac:dyDescent="0.2">
      <c r="A65" s="296"/>
      <c r="B65" s="275" t="s">
        <v>798</v>
      </c>
      <c r="C65" s="276">
        <v>2190000</v>
      </c>
      <c r="D65" s="276">
        <f>C65*0.6</f>
        <v>1314000</v>
      </c>
      <c r="E65" s="276">
        <v>690000</v>
      </c>
      <c r="F65" s="277">
        <f t="shared" si="1"/>
        <v>2004000</v>
      </c>
      <c r="G65" s="284" t="s">
        <v>799</v>
      </c>
    </row>
    <row r="66" spans="1:7" ht="21.75" customHeight="1" x14ac:dyDescent="0.2">
      <c r="A66" s="296"/>
      <c r="B66" s="275" t="s">
        <v>800</v>
      </c>
      <c r="C66" s="276">
        <v>1950000</v>
      </c>
      <c r="D66" s="276">
        <f>C66*0.6</f>
        <v>1170000</v>
      </c>
      <c r="E66" s="276">
        <v>720000</v>
      </c>
      <c r="F66" s="277">
        <f t="shared" si="1"/>
        <v>1890000</v>
      </c>
      <c r="G66" s="300" t="s">
        <v>760</v>
      </c>
    </row>
    <row r="67" spans="1:7" ht="25.5" customHeight="1" x14ac:dyDescent="0.2">
      <c r="A67" s="296"/>
      <c r="B67" s="275" t="s">
        <v>800</v>
      </c>
      <c r="C67" s="276">
        <v>1950000</v>
      </c>
      <c r="D67" s="276">
        <f>C67*0.6</f>
        <v>1170000</v>
      </c>
      <c r="E67" s="276">
        <v>540000</v>
      </c>
      <c r="F67" s="277">
        <f t="shared" si="1"/>
        <v>1710000</v>
      </c>
      <c r="G67" s="300" t="s">
        <v>762</v>
      </c>
    </row>
    <row r="68" spans="1:7" ht="15.95" customHeight="1" x14ac:dyDescent="0.2">
      <c r="A68" s="296"/>
      <c r="B68" s="279" t="s">
        <v>801</v>
      </c>
      <c r="C68" s="280">
        <v>1850000</v>
      </c>
      <c r="D68" s="276">
        <f>C68*0.6</f>
        <v>1110000</v>
      </c>
      <c r="E68" s="276">
        <v>702000</v>
      </c>
      <c r="F68" s="277">
        <f t="shared" si="1"/>
        <v>1812000</v>
      </c>
      <c r="G68" s="300" t="s">
        <v>760</v>
      </c>
    </row>
    <row r="69" spans="1:7" ht="15.95" customHeight="1" x14ac:dyDescent="0.2">
      <c r="A69" s="296"/>
      <c r="B69" s="301"/>
      <c r="C69" s="302"/>
      <c r="D69" s="276">
        <f>C68*0.6</f>
        <v>1110000</v>
      </c>
      <c r="E69" s="276">
        <v>582000</v>
      </c>
      <c r="F69" s="277">
        <f>D69+E69</f>
        <v>1692000</v>
      </c>
      <c r="G69" s="300" t="s">
        <v>799</v>
      </c>
    </row>
    <row r="70" spans="1:7" ht="15.95" customHeight="1" x14ac:dyDescent="0.2">
      <c r="A70" s="296"/>
      <c r="B70" s="282"/>
      <c r="C70" s="283"/>
      <c r="D70" s="276">
        <f>C68*0.6</f>
        <v>1110000</v>
      </c>
      <c r="E70" s="276">
        <v>462000</v>
      </c>
      <c r="F70" s="277">
        <f>D70+E70</f>
        <v>1572000</v>
      </c>
      <c r="G70" s="300" t="s">
        <v>769</v>
      </c>
    </row>
    <row r="71" spans="1:7" ht="15.95" customHeight="1" x14ac:dyDescent="0.2">
      <c r="A71" s="296"/>
      <c r="B71" s="279" t="s">
        <v>802</v>
      </c>
      <c r="C71" s="280">
        <v>1770000</v>
      </c>
      <c r="D71" s="276">
        <f>C71*0.6</f>
        <v>1062000</v>
      </c>
      <c r="E71" s="276">
        <v>732000</v>
      </c>
      <c r="F71" s="277">
        <f t="shared" si="1"/>
        <v>1794000</v>
      </c>
      <c r="G71" s="300" t="s">
        <v>760</v>
      </c>
    </row>
    <row r="72" spans="1:7" ht="15.95" customHeight="1" x14ac:dyDescent="0.2">
      <c r="A72" s="296"/>
      <c r="B72" s="301"/>
      <c r="C72" s="302"/>
      <c r="D72" s="276">
        <f>C71*0.6</f>
        <v>1062000</v>
      </c>
      <c r="E72" s="276">
        <v>612000</v>
      </c>
      <c r="F72" s="277">
        <f t="shared" si="1"/>
        <v>1674000</v>
      </c>
      <c r="G72" s="300" t="s">
        <v>799</v>
      </c>
    </row>
    <row r="73" spans="1:7" ht="15.95" customHeight="1" x14ac:dyDescent="0.2">
      <c r="A73" s="296"/>
      <c r="B73" s="282"/>
      <c r="C73" s="283"/>
      <c r="D73" s="276">
        <f>C71*0.6</f>
        <v>1062000</v>
      </c>
      <c r="E73" s="276">
        <v>492000</v>
      </c>
      <c r="F73" s="277">
        <f t="shared" si="1"/>
        <v>1554000</v>
      </c>
      <c r="G73" s="300" t="s">
        <v>769</v>
      </c>
    </row>
    <row r="74" spans="1:7" ht="15.95" customHeight="1" x14ac:dyDescent="0.2">
      <c r="A74" s="296"/>
      <c r="B74" s="275" t="s">
        <v>803</v>
      </c>
      <c r="C74" s="276">
        <v>1980000</v>
      </c>
      <c r="D74" s="276">
        <f>C74*0.6</f>
        <v>1188000</v>
      </c>
      <c r="E74" s="276">
        <v>816000</v>
      </c>
      <c r="F74" s="277">
        <f>D74+E74</f>
        <v>2004000</v>
      </c>
      <c r="G74" s="278" t="s">
        <v>760</v>
      </c>
    </row>
    <row r="75" spans="1:7" ht="15.95" customHeight="1" x14ac:dyDescent="0.2">
      <c r="A75" s="296"/>
      <c r="B75" s="275" t="s">
        <v>804</v>
      </c>
      <c r="C75" s="276">
        <v>2550000</v>
      </c>
      <c r="D75" s="276">
        <f>C75*0.6</f>
        <v>1530000</v>
      </c>
      <c r="E75" s="276">
        <v>816000</v>
      </c>
      <c r="F75" s="277">
        <f>D75+E75</f>
        <v>2346000</v>
      </c>
      <c r="G75" s="297"/>
    </row>
    <row r="76" spans="1:7" ht="15.95" customHeight="1" x14ac:dyDescent="0.2">
      <c r="A76" s="296"/>
      <c r="B76" s="275" t="s">
        <v>805</v>
      </c>
      <c r="C76" s="276">
        <v>3190000</v>
      </c>
      <c r="D76" s="276">
        <f>C76*0.6</f>
        <v>1914000</v>
      </c>
      <c r="E76" s="276">
        <v>780000</v>
      </c>
      <c r="F76" s="277">
        <f>D76+E76</f>
        <v>2694000</v>
      </c>
      <c r="G76" s="281"/>
    </row>
    <row r="77" spans="1:7" ht="15.95" customHeight="1" x14ac:dyDescent="0.2">
      <c r="A77" s="296"/>
      <c r="B77" s="275" t="s">
        <v>805</v>
      </c>
      <c r="C77" s="276">
        <v>3190000</v>
      </c>
      <c r="D77" s="276">
        <f t="shared" ref="D77:D97" si="2">C77*0.6</f>
        <v>1914000</v>
      </c>
      <c r="E77" s="276">
        <v>540000</v>
      </c>
      <c r="F77" s="277">
        <f t="shared" ref="F77:F85" si="3">D77+E77</f>
        <v>2454000</v>
      </c>
      <c r="G77" s="284" t="s">
        <v>769</v>
      </c>
    </row>
    <row r="78" spans="1:7" ht="15.95" customHeight="1" x14ac:dyDescent="0.2">
      <c r="A78" s="296"/>
      <c r="B78" s="275" t="s">
        <v>806</v>
      </c>
      <c r="C78" s="276">
        <v>2200000</v>
      </c>
      <c r="D78" s="276">
        <f t="shared" si="2"/>
        <v>1320000</v>
      </c>
      <c r="E78" s="276">
        <v>687000</v>
      </c>
      <c r="F78" s="277">
        <f t="shared" si="3"/>
        <v>2007000</v>
      </c>
      <c r="G78" s="284" t="s">
        <v>760</v>
      </c>
    </row>
    <row r="79" spans="1:7" ht="15.95" customHeight="1" x14ac:dyDescent="0.2">
      <c r="A79" s="296"/>
      <c r="B79" s="275" t="s">
        <v>806</v>
      </c>
      <c r="C79" s="276">
        <v>2200000</v>
      </c>
      <c r="D79" s="276">
        <f t="shared" si="2"/>
        <v>1320000</v>
      </c>
      <c r="E79" s="276">
        <v>507000</v>
      </c>
      <c r="F79" s="277">
        <f t="shared" si="3"/>
        <v>1827000</v>
      </c>
      <c r="G79" s="292" t="s">
        <v>762</v>
      </c>
    </row>
    <row r="80" spans="1:7" ht="15.95" customHeight="1" x14ac:dyDescent="0.2">
      <c r="A80" s="296"/>
      <c r="B80" s="279" t="s">
        <v>807</v>
      </c>
      <c r="C80" s="280">
        <v>2190000</v>
      </c>
      <c r="D80" s="276">
        <f>C80*0.6</f>
        <v>1314000</v>
      </c>
      <c r="E80" s="276">
        <v>684000</v>
      </c>
      <c r="F80" s="277">
        <f>D80+E80</f>
        <v>1998000</v>
      </c>
      <c r="G80" s="292" t="s">
        <v>762</v>
      </c>
    </row>
    <row r="81" spans="1:7" ht="15.95" customHeight="1" x14ac:dyDescent="0.2">
      <c r="A81" s="296"/>
      <c r="B81" s="282"/>
      <c r="C81" s="283"/>
      <c r="D81" s="276">
        <f>C80*0.6</f>
        <v>1314000</v>
      </c>
      <c r="E81" s="276">
        <v>584000</v>
      </c>
      <c r="F81" s="277">
        <f>D81+E81</f>
        <v>1898000</v>
      </c>
      <c r="G81" s="303" t="s">
        <v>808</v>
      </c>
    </row>
    <row r="82" spans="1:7" ht="15.95" customHeight="1" x14ac:dyDescent="0.2">
      <c r="A82" s="296"/>
      <c r="B82" s="279" t="s">
        <v>809</v>
      </c>
      <c r="C82" s="280">
        <v>2490000</v>
      </c>
      <c r="D82" s="276">
        <f>C82*0.6</f>
        <v>1494000</v>
      </c>
      <c r="E82" s="276">
        <v>468000</v>
      </c>
      <c r="F82" s="277">
        <f>D82+E82</f>
        <v>1962000</v>
      </c>
      <c r="G82" s="303" t="s">
        <v>810</v>
      </c>
    </row>
    <row r="83" spans="1:7" ht="15.95" customHeight="1" x14ac:dyDescent="0.2">
      <c r="A83" s="304"/>
      <c r="B83" s="282"/>
      <c r="C83" s="283"/>
      <c r="D83" s="276">
        <f>C82*0.6</f>
        <v>1494000</v>
      </c>
      <c r="E83" s="276">
        <v>358000</v>
      </c>
      <c r="F83" s="277">
        <f>D83+E83</f>
        <v>1852000</v>
      </c>
      <c r="G83" s="303" t="s">
        <v>811</v>
      </c>
    </row>
    <row r="84" spans="1:7" ht="15.95" customHeight="1" x14ac:dyDescent="0.2">
      <c r="A84" s="305" t="s">
        <v>812</v>
      </c>
      <c r="B84" s="275" t="s">
        <v>813</v>
      </c>
      <c r="C84" s="276">
        <v>1980000</v>
      </c>
      <c r="D84" s="276">
        <f t="shared" si="2"/>
        <v>1188000</v>
      </c>
      <c r="E84" s="276">
        <v>687000</v>
      </c>
      <c r="F84" s="277">
        <f t="shared" si="3"/>
        <v>1875000</v>
      </c>
      <c r="G84" s="284" t="s">
        <v>760</v>
      </c>
    </row>
    <row r="85" spans="1:7" ht="15.95" customHeight="1" x14ac:dyDescent="0.2">
      <c r="A85" s="306"/>
      <c r="B85" s="275" t="s">
        <v>813</v>
      </c>
      <c r="C85" s="276">
        <v>1980000</v>
      </c>
      <c r="D85" s="276">
        <f t="shared" si="2"/>
        <v>1188000</v>
      </c>
      <c r="E85" s="276">
        <v>507000</v>
      </c>
      <c r="F85" s="277">
        <f t="shared" si="3"/>
        <v>1695000</v>
      </c>
      <c r="G85" s="284" t="s">
        <v>762</v>
      </c>
    </row>
    <row r="86" spans="1:7" ht="15.95" customHeight="1" x14ac:dyDescent="0.2">
      <c r="A86" s="306"/>
      <c r="B86" s="307" t="s">
        <v>814</v>
      </c>
      <c r="C86" s="308">
        <v>1650000</v>
      </c>
      <c r="D86" s="309">
        <f t="shared" si="2"/>
        <v>990000</v>
      </c>
      <c r="E86" s="308">
        <v>771000</v>
      </c>
      <c r="F86" s="310">
        <f>D86+E86</f>
        <v>1761000</v>
      </c>
      <c r="G86" s="292" t="s">
        <v>760</v>
      </c>
    </row>
    <row r="87" spans="1:7" ht="15.95" customHeight="1" x14ac:dyDescent="0.2">
      <c r="A87" s="306"/>
      <c r="B87" s="311" t="s">
        <v>815</v>
      </c>
      <c r="C87" s="276">
        <v>1595000</v>
      </c>
      <c r="D87" s="276">
        <f t="shared" si="2"/>
        <v>957000</v>
      </c>
      <c r="E87" s="276">
        <v>804000</v>
      </c>
      <c r="F87" s="277">
        <f t="shared" ref="F87:F97" si="4">D87+E87</f>
        <v>1761000</v>
      </c>
      <c r="G87" s="292" t="s">
        <v>760</v>
      </c>
    </row>
    <row r="88" spans="1:7" ht="15.95" customHeight="1" x14ac:dyDescent="0.2">
      <c r="A88" s="306"/>
      <c r="B88" s="312" t="s">
        <v>816</v>
      </c>
      <c r="C88" s="313">
        <v>1890000</v>
      </c>
      <c r="D88" s="276">
        <f>C88*0.6</f>
        <v>1134000</v>
      </c>
      <c r="E88" s="295">
        <v>684000</v>
      </c>
      <c r="F88" s="277">
        <f>D88+E88</f>
        <v>1818000</v>
      </c>
      <c r="G88" s="292" t="s">
        <v>762</v>
      </c>
    </row>
    <row r="89" spans="1:7" ht="15.95" customHeight="1" x14ac:dyDescent="0.2">
      <c r="A89" s="314"/>
      <c r="B89" s="315"/>
      <c r="C89" s="316"/>
      <c r="D89" s="276">
        <f>C88*0.6</f>
        <v>1134000</v>
      </c>
      <c r="E89" s="295">
        <v>584000</v>
      </c>
      <c r="F89" s="277">
        <f>D89+E89</f>
        <v>1718000</v>
      </c>
      <c r="G89" s="292" t="s">
        <v>808</v>
      </c>
    </row>
    <row r="90" spans="1:7" ht="15.95" customHeight="1" x14ac:dyDescent="0.2">
      <c r="A90" s="317" t="s">
        <v>817</v>
      </c>
      <c r="B90" s="311" t="s">
        <v>818</v>
      </c>
      <c r="C90" s="276">
        <v>1100000</v>
      </c>
      <c r="D90" s="276">
        <f t="shared" si="2"/>
        <v>660000</v>
      </c>
      <c r="E90" s="276">
        <v>825000</v>
      </c>
      <c r="F90" s="277">
        <f t="shared" si="4"/>
        <v>1485000</v>
      </c>
      <c r="G90" s="318" t="s">
        <v>760</v>
      </c>
    </row>
    <row r="91" spans="1:7" ht="15.95" customHeight="1" x14ac:dyDescent="0.2">
      <c r="A91" s="319"/>
      <c r="B91" s="275" t="s">
        <v>819</v>
      </c>
      <c r="C91" s="276">
        <v>891000</v>
      </c>
      <c r="D91" s="276">
        <f t="shared" si="2"/>
        <v>534600</v>
      </c>
      <c r="E91" s="276">
        <v>822000</v>
      </c>
      <c r="F91" s="277">
        <f t="shared" si="4"/>
        <v>1356600</v>
      </c>
      <c r="G91" s="318"/>
    </row>
    <row r="92" spans="1:7" ht="15.95" customHeight="1" x14ac:dyDescent="0.2">
      <c r="A92" s="320" t="s">
        <v>820</v>
      </c>
      <c r="B92" s="275" t="s">
        <v>821</v>
      </c>
      <c r="C92" s="276">
        <v>1870000</v>
      </c>
      <c r="D92" s="276">
        <f t="shared" si="2"/>
        <v>1122000</v>
      </c>
      <c r="E92" s="276">
        <v>804000</v>
      </c>
      <c r="F92" s="277">
        <f t="shared" si="4"/>
        <v>1926000</v>
      </c>
      <c r="G92" s="278" t="s">
        <v>762</v>
      </c>
    </row>
    <row r="93" spans="1:7" ht="15.95" customHeight="1" x14ac:dyDescent="0.2">
      <c r="A93" s="321"/>
      <c r="B93" s="275" t="s">
        <v>822</v>
      </c>
      <c r="C93" s="276">
        <v>1320000</v>
      </c>
      <c r="D93" s="276">
        <f t="shared" si="2"/>
        <v>792000</v>
      </c>
      <c r="E93" s="276">
        <v>804000</v>
      </c>
      <c r="F93" s="277">
        <f t="shared" si="4"/>
        <v>1596000</v>
      </c>
      <c r="G93" s="297"/>
    </row>
    <row r="94" spans="1:7" ht="15.95" customHeight="1" x14ac:dyDescent="0.2">
      <c r="A94" s="321"/>
      <c r="B94" s="275" t="s">
        <v>823</v>
      </c>
      <c r="C94" s="276">
        <v>2055000</v>
      </c>
      <c r="D94" s="276">
        <f t="shared" si="2"/>
        <v>1233000</v>
      </c>
      <c r="E94" s="276">
        <v>468000</v>
      </c>
      <c r="F94" s="277">
        <f t="shared" si="4"/>
        <v>1701000</v>
      </c>
      <c r="G94" s="297"/>
    </row>
    <row r="95" spans="1:7" ht="15.95" customHeight="1" x14ac:dyDescent="0.2">
      <c r="A95" s="321"/>
      <c r="B95" s="275" t="s">
        <v>824</v>
      </c>
      <c r="C95" s="276">
        <v>1870000</v>
      </c>
      <c r="D95" s="276">
        <f t="shared" si="2"/>
        <v>1122000</v>
      </c>
      <c r="E95" s="276">
        <v>468000</v>
      </c>
      <c r="F95" s="277">
        <f t="shared" si="4"/>
        <v>1590000</v>
      </c>
      <c r="G95" s="297"/>
    </row>
    <row r="96" spans="1:7" ht="15.75" customHeight="1" x14ac:dyDescent="0.2">
      <c r="A96" s="322" t="s">
        <v>825</v>
      </c>
      <c r="B96" s="275" t="s">
        <v>823</v>
      </c>
      <c r="C96" s="276">
        <v>2055000</v>
      </c>
      <c r="D96" s="276">
        <f t="shared" si="2"/>
        <v>1233000</v>
      </c>
      <c r="E96" s="276">
        <v>358000</v>
      </c>
      <c r="F96" s="277">
        <f t="shared" si="4"/>
        <v>1591000</v>
      </c>
      <c r="G96" s="323" t="s">
        <v>826</v>
      </c>
    </row>
    <row r="97" spans="1:7" ht="15.75" customHeight="1" x14ac:dyDescent="0.2">
      <c r="A97" s="324"/>
      <c r="B97" s="275" t="s">
        <v>824</v>
      </c>
      <c r="C97" s="276">
        <v>1870000</v>
      </c>
      <c r="D97" s="276">
        <f t="shared" si="2"/>
        <v>1122000</v>
      </c>
      <c r="E97" s="276">
        <v>358000</v>
      </c>
      <c r="F97" s="277">
        <f t="shared" si="4"/>
        <v>1480000</v>
      </c>
      <c r="G97" s="325"/>
    </row>
    <row r="98" spans="1:7" ht="13.5" thickBot="1" x14ac:dyDescent="0.25">
      <c r="A98" s="326"/>
      <c r="B98" s="327"/>
      <c r="C98" s="328"/>
      <c r="D98" s="328"/>
      <c r="E98" s="328"/>
      <c r="F98" s="329"/>
      <c r="G98" s="330"/>
    </row>
  </sheetData>
  <mergeCells count="48">
    <mergeCell ref="A90:A91"/>
    <mergeCell ref="G90:G91"/>
    <mergeCell ref="A92:A95"/>
    <mergeCell ref="G92:G95"/>
    <mergeCell ref="A96:A97"/>
    <mergeCell ref="G96:G97"/>
    <mergeCell ref="B80:B81"/>
    <mergeCell ref="C80:C81"/>
    <mergeCell ref="B82:B83"/>
    <mergeCell ref="C82:C83"/>
    <mergeCell ref="A84:A89"/>
    <mergeCell ref="B88:B89"/>
    <mergeCell ref="C88:C89"/>
    <mergeCell ref="G48:G49"/>
    <mergeCell ref="A51:A83"/>
    <mergeCell ref="G53:G54"/>
    <mergeCell ref="G55:G56"/>
    <mergeCell ref="G57:G58"/>
    <mergeCell ref="B68:B70"/>
    <mergeCell ref="C68:C70"/>
    <mergeCell ref="B71:B73"/>
    <mergeCell ref="C71:C73"/>
    <mergeCell ref="G74:G76"/>
    <mergeCell ref="A19:A50"/>
    <mergeCell ref="G19:G20"/>
    <mergeCell ref="G21:G22"/>
    <mergeCell ref="G27:G28"/>
    <mergeCell ref="G29:G30"/>
    <mergeCell ref="G31:G32"/>
    <mergeCell ref="G33:G34"/>
    <mergeCell ref="G35:G36"/>
    <mergeCell ref="G44:G45"/>
    <mergeCell ref="G46:G47"/>
    <mergeCell ref="G12:G13"/>
    <mergeCell ref="A14:A18"/>
    <mergeCell ref="G14:G15"/>
    <mergeCell ref="B15:B16"/>
    <mergeCell ref="C15:C16"/>
    <mergeCell ref="D15:D16"/>
    <mergeCell ref="G17:G18"/>
    <mergeCell ref="A2:D2"/>
    <mergeCell ref="E11:F11"/>
    <mergeCell ref="A12:A13"/>
    <mergeCell ref="B12:B13"/>
    <mergeCell ref="C12:C13"/>
    <mergeCell ref="D12:D13"/>
    <mergeCell ref="E12:E13"/>
    <mergeCell ref="F12:F13"/>
  </mergeCells>
  <phoneticPr fontId="3" type="noConversion"/>
  <pageMargins left="0.7" right="0.7" top="0.75" bottom="0.75" header="0.3" footer="0.3"/>
  <pageSetup paperSize="9" scale="54" orientation="portrait" r:id="rId1"/>
  <rowBreaks count="2" manualBreakCount="2">
    <brk id="51" max="16383" man="1"/>
    <brk id="83" max="16383" man="1"/>
  </rowBreaks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78D0E5-3E74-4378-AAFB-E518D3CD2B48}">
  <sheetPr>
    <tabColor rgb="FF00B0F0"/>
  </sheetPr>
  <dimension ref="A1:H46"/>
  <sheetViews>
    <sheetView showGridLines="0" view="pageBreakPreview" zoomScaleNormal="100" zoomScaleSheetLayoutView="100" workbookViewId="0">
      <pane ySplit="11" topLeftCell="A12" activePane="bottomLeft" state="frozen"/>
      <selection pane="bottomLeft" activeCell="K26" sqref="K26"/>
    </sheetView>
  </sheetViews>
  <sheetFormatPr defaultRowHeight="12.75" x14ac:dyDescent="0.2"/>
  <cols>
    <col min="1" max="1" width="8.375" style="256" customWidth="1"/>
    <col min="2" max="2" width="53.75" style="256" customWidth="1"/>
    <col min="3" max="3" width="10.375" style="256" customWidth="1"/>
    <col min="4" max="4" width="10.75" style="256" customWidth="1"/>
    <col min="5" max="5" width="9.625" style="256" customWidth="1"/>
    <col min="6" max="7" width="10.25" style="256" customWidth="1"/>
    <col min="8" max="8" width="10.125" style="256" customWidth="1"/>
    <col min="9" max="251" width="9" style="256"/>
    <col min="252" max="252" width="8.375" style="256" customWidth="1"/>
    <col min="253" max="253" width="53.75" style="256" customWidth="1"/>
    <col min="254" max="254" width="10.375" style="256" customWidth="1"/>
    <col min="255" max="255" width="10.75" style="256" customWidth="1"/>
    <col min="256" max="256" width="9.625" style="256" customWidth="1"/>
    <col min="257" max="258" width="10.25" style="256" customWidth="1"/>
    <col min="259" max="259" width="10.125" style="256" customWidth="1"/>
    <col min="260" max="260" width="9" style="256"/>
    <col min="261" max="262" width="8.375" style="256" bestFit="1" customWidth="1"/>
    <col min="263" max="263" width="9" style="256"/>
    <col min="264" max="264" width="8.375" style="256" bestFit="1" customWidth="1"/>
    <col min="265" max="507" width="9" style="256"/>
    <col min="508" max="508" width="8.375" style="256" customWidth="1"/>
    <col min="509" max="509" width="53.75" style="256" customWidth="1"/>
    <col min="510" max="510" width="10.375" style="256" customWidth="1"/>
    <col min="511" max="511" width="10.75" style="256" customWidth="1"/>
    <col min="512" max="512" width="9.625" style="256" customWidth="1"/>
    <col min="513" max="514" width="10.25" style="256" customWidth="1"/>
    <col min="515" max="515" width="10.125" style="256" customWidth="1"/>
    <col min="516" max="516" width="9" style="256"/>
    <col min="517" max="518" width="8.375" style="256" bestFit="1" customWidth="1"/>
    <col min="519" max="519" width="9" style="256"/>
    <col min="520" max="520" width="8.375" style="256" bestFit="1" customWidth="1"/>
    <col min="521" max="763" width="9" style="256"/>
    <col min="764" max="764" width="8.375" style="256" customWidth="1"/>
    <col min="765" max="765" width="53.75" style="256" customWidth="1"/>
    <col min="766" max="766" width="10.375" style="256" customWidth="1"/>
    <col min="767" max="767" width="10.75" style="256" customWidth="1"/>
    <col min="768" max="768" width="9.625" style="256" customWidth="1"/>
    <col min="769" max="770" width="10.25" style="256" customWidth="1"/>
    <col min="771" max="771" width="10.125" style="256" customWidth="1"/>
    <col min="772" max="772" width="9" style="256"/>
    <col min="773" max="774" width="8.375" style="256" bestFit="1" customWidth="1"/>
    <col min="775" max="775" width="9" style="256"/>
    <col min="776" max="776" width="8.375" style="256" bestFit="1" customWidth="1"/>
    <col min="777" max="1019" width="9" style="256"/>
    <col min="1020" max="1020" width="8.375" style="256" customWidth="1"/>
    <col min="1021" max="1021" width="53.75" style="256" customWidth="1"/>
    <col min="1022" max="1022" width="10.375" style="256" customWidth="1"/>
    <col min="1023" max="1023" width="10.75" style="256" customWidth="1"/>
    <col min="1024" max="1024" width="9.625" style="256" customWidth="1"/>
    <col min="1025" max="1026" width="10.25" style="256" customWidth="1"/>
    <col min="1027" max="1027" width="10.125" style="256" customWidth="1"/>
    <col min="1028" max="1028" width="9" style="256"/>
    <col min="1029" max="1030" width="8.375" style="256" bestFit="1" customWidth="1"/>
    <col min="1031" max="1031" width="9" style="256"/>
    <col min="1032" max="1032" width="8.375" style="256" bestFit="1" customWidth="1"/>
    <col min="1033" max="1275" width="9" style="256"/>
    <col min="1276" max="1276" width="8.375" style="256" customWidth="1"/>
    <col min="1277" max="1277" width="53.75" style="256" customWidth="1"/>
    <col min="1278" max="1278" width="10.375" style="256" customWidth="1"/>
    <col min="1279" max="1279" width="10.75" style="256" customWidth="1"/>
    <col min="1280" max="1280" width="9.625" style="256" customWidth="1"/>
    <col min="1281" max="1282" width="10.25" style="256" customWidth="1"/>
    <col min="1283" max="1283" width="10.125" style="256" customWidth="1"/>
    <col min="1284" max="1284" width="9" style="256"/>
    <col min="1285" max="1286" width="8.375" style="256" bestFit="1" customWidth="1"/>
    <col min="1287" max="1287" width="9" style="256"/>
    <col min="1288" max="1288" width="8.375" style="256" bestFit="1" customWidth="1"/>
    <col min="1289" max="1531" width="9" style="256"/>
    <col min="1532" max="1532" width="8.375" style="256" customWidth="1"/>
    <col min="1533" max="1533" width="53.75" style="256" customWidth="1"/>
    <col min="1534" max="1534" width="10.375" style="256" customWidth="1"/>
    <col min="1535" max="1535" width="10.75" style="256" customWidth="1"/>
    <col min="1536" max="1536" width="9.625" style="256" customWidth="1"/>
    <col min="1537" max="1538" width="10.25" style="256" customWidth="1"/>
    <col min="1539" max="1539" width="10.125" style="256" customWidth="1"/>
    <col min="1540" max="1540" width="9" style="256"/>
    <col min="1541" max="1542" width="8.375" style="256" bestFit="1" customWidth="1"/>
    <col min="1543" max="1543" width="9" style="256"/>
    <col min="1544" max="1544" width="8.375" style="256" bestFit="1" customWidth="1"/>
    <col min="1545" max="1787" width="9" style="256"/>
    <col min="1788" max="1788" width="8.375" style="256" customWidth="1"/>
    <col min="1789" max="1789" width="53.75" style="256" customWidth="1"/>
    <col min="1790" max="1790" width="10.375" style="256" customWidth="1"/>
    <col min="1791" max="1791" width="10.75" style="256" customWidth="1"/>
    <col min="1792" max="1792" width="9.625" style="256" customWidth="1"/>
    <col min="1793" max="1794" width="10.25" style="256" customWidth="1"/>
    <col min="1795" max="1795" width="10.125" style="256" customWidth="1"/>
    <col min="1796" max="1796" width="9" style="256"/>
    <col min="1797" max="1798" width="8.375" style="256" bestFit="1" customWidth="1"/>
    <col min="1799" max="1799" width="9" style="256"/>
    <col min="1800" max="1800" width="8.375" style="256" bestFit="1" customWidth="1"/>
    <col min="1801" max="2043" width="9" style="256"/>
    <col min="2044" max="2044" width="8.375" style="256" customWidth="1"/>
    <col min="2045" max="2045" width="53.75" style="256" customWidth="1"/>
    <col min="2046" max="2046" width="10.375" style="256" customWidth="1"/>
    <col min="2047" max="2047" width="10.75" style="256" customWidth="1"/>
    <col min="2048" max="2048" width="9.625" style="256" customWidth="1"/>
    <col min="2049" max="2050" width="10.25" style="256" customWidth="1"/>
    <col min="2051" max="2051" width="10.125" style="256" customWidth="1"/>
    <col min="2052" max="2052" width="9" style="256"/>
    <col min="2053" max="2054" width="8.375" style="256" bestFit="1" customWidth="1"/>
    <col min="2055" max="2055" width="9" style="256"/>
    <col min="2056" max="2056" width="8.375" style="256" bestFit="1" customWidth="1"/>
    <col min="2057" max="2299" width="9" style="256"/>
    <col min="2300" max="2300" width="8.375" style="256" customWidth="1"/>
    <col min="2301" max="2301" width="53.75" style="256" customWidth="1"/>
    <col min="2302" max="2302" width="10.375" style="256" customWidth="1"/>
    <col min="2303" max="2303" width="10.75" style="256" customWidth="1"/>
    <col min="2304" max="2304" width="9.625" style="256" customWidth="1"/>
    <col min="2305" max="2306" width="10.25" style="256" customWidth="1"/>
    <col min="2307" max="2307" width="10.125" style="256" customWidth="1"/>
    <col min="2308" max="2308" width="9" style="256"/>
    <col min="2309" max="2310" width="8.375" style="256" bestFit="1" customWidth="1"/>
    <col min="2311" max="2311" width="9" style="256"/>
    <col min="2312" max="2312" width="8.375" style="256" bestFit="1" customWidth="1"/>
    <col min="2313" max="2555" width="9" style="256"/>
    <col min="2556" max="2556" width="8.375" style="256" customWidth="1"/>
    <col min="2557" max="2557" width="53.75" style="256" customWidth="1"/>
    <col min="2558" max="2558" width="10.375" style="256" customWidth="1"/>
    <col min="2559" max="2559" width="10.75" style="256" customWidth="1"/>
    <col min="2560" max="2560" width="9.625" style="256" customWidth="1"/>
    <col min="2561" max="2562" width="10.25" style="256" customWidth="1"/>
    <col min="2563" max="2563" width="10.125" style="256" customWidth="1"/>
    <col min="2564" max="2564" width="9" style="256"/>
    <col min="2565" max="2566" width="8.375" style="256" bestFit="1" customWidth="1"/>
    <col min="2567" max="2567" width="9" style="256"/>
    <col min="2568" max="2568" width="8.375" style="256" bestFit="1" customWidth="1"/>
    <col min="2569" max="2811" width="9" style="256"/>
    <col min="2812" max="2812" width="8.375" style="256" customWidth="1"/>
    <col min="2813" max="2813" width="53.75" style="256" customWidth="1"/>
    <col min="2814" max="2814" width="10.375" style="256" customWidth="1"/>
    <col min="2815" max="2815" width="10.75" style="256" customWidth="1"/>
    <col min="2816" max="2816" width="9.625" style="256" customWidth="1"/>
    <col min="2817" max="2818" width="10.25" style="256" customWidth="1"/>
    <col min="2819" max="2819" width="10.125" style="256" customWidth="1"/>
    <col min="2820" max="2820" width="9" style="256"/>
    <col min="2821" max="2822" width="8.375" style="256" bestFit="1" customWidth="1"/>
    <col min="2823" max="2823" width="9" style="256"/>
    <col min="2824" max="2824" width="8.375" style="256" bestFit="1" customWidth="1"/>
    <col min="2825" max="3067" width="9" style="256"/>
    <col min="3068" max="3068" width="8.375" style="256" customWidth="1"/>
    <col min="3069" max="3069" width="53.75" style="256" customWidth="1"/>
    <col min="3070" max="3070" width="10.375" style="256" customWidth="1"/>
    <col min="3071" max="3071" width="10.75" style="256" customWidth="1"/>
    <col min="3072" max="3072" width="9.625" style="256" customWidth="1"/>
    <col min="3073" max="3074" width="10.25" style="256" customWidth="1"/>
    <col min="3075" max="3075" width="10.125" style="256" customWidth="1"/>
    <col min="3076" max="3076" width="9" style="256"/>
    <col min="3077" max="3078" width="8.375" style="256" bestFit="1" customWidth="1"/>
    <col min="3079" max="3079" width="9" style="256"/>
    <col min="3080" max="3080" width="8.375" style="256" bestFit="1" customWidth="1"/>
    <col min="3081" max="3323" width="9" style="256"/>
    <col min="3324" max="3324" width="8.375" style="256" customWidth="1"/>
    <col min="3325" max="3325" width="53.75" style="256" customWidth="1"/>
    <col min="3326" max="3326" width="10.375" style="256" customWidth="1"/>
    <col min="3327" max="3327" width="10.75" style="256" customWidth="1"/>
    <col min="3328" max="3328" width="9.625" style="256" customWidth="1"/>
    <col min="3329" max="3330" width="10.25" style="256" customWidth="1"/>
    <col min="3331" max="3331" width="10.125" style="256" customWidth="1"/>
    <col min="3332" max="3332" width="9" style="256"/>
    <col min="3333" max="3334" width="8.375" style="256" bestFit="1" customWidth="1"/>
    <col min="3335" max="3335" width="9" style="256"/>
    <col min="3336" max="3336" width="8.375" style="256" bestFit="1" customWidth="1"/>
    <col min="3337" max="3579" width="9" style="256"/>
    <col min="3580" max="3580" width="8.375" style="256" customWidth="1"/>
    <col min="3581" max="3581" width="53.75" style="256" customWidth="1"/>
    <col min="3582" max="3582" width="10.375" style="256" customWidth="1"/>
    <col min="3583" max="3583" width="10.75" style="256" customWidth="1"/>
    <col min="3584" max="3584" width="9.625" style="256" customWidth="1"/>
    <col min="3585" max="3586" width="10.25" style="256" customWidth="1"/>
    <col min="3587" max="3587" width="10.125" style="256" customWidth="1"/>
    <col min="3588" max="3588" width="9" style="256"/>
    <col min="3589" max="3590" width="8.375" style="256" bestFit="1" customWidth="1"/>
    <col min="3591" max="3591" width="9" style="256"/>
    <col min="3592" max="3592" width="8.375" style="256" bestFit="1" customWidth="1"/>
    <col min="3593" max="3835" width="9" style="256"/>
    <col min="3836" max="3836" width="8.375" style="256" customWidth="1"/>
    <col min="3837" max="3837" width="53.75" style="256" customWidth="1"/>
    <col min="3838" max="3838" width="10.375" style="256" customWidth="1"/>
    <col min="3839" max="3839" width="10.75" style="256" customWidth="1"/>
    <col min="3840" max="3840" width="9.625" style="256" customWidth="1"/>
    <col min="3841" max="3842" width="10.25" style="256" customWidth="1"/>
    <col min="3843" max="3843" width="10.125" style="256" customWidth="1"/>
    <col min="3844" max="3844" width="9" style="256"/>
    <col min="3845" max="3846" width="8.375" style="256" bestFit="1" customWidth="1"/>
    <col min="3847" max="3847" width="9" style="256"/>
    <col min="3848" max="3848" width="8.375" style="256" bestFit="1" customWidth="1"/>
    <col min="3849" max="4091" width="9" style="256"/>
    <col min="4092" max="4092" width="8.375" style="256" customWidth="1"/>
    <col min="4093" max="4093" width="53.75" style="256" customWidth="1"/>
    <col min="4094" max="4094" width="10.375" style="256" customWidth="1"/>
    <col min="4095" max="4095" width="10.75" style="256" customWidth="1"/>
    <col min="4096" max="4096" width="9.625" style="256" customWidth="1"/>
    <col min="4097" max="4098" width="10.25" style="256" customWidth="1"/>
    <col min="4099" max="4099" width="10.125" style="256" customWidth="1"/>
    <col min="4100" max="4100" width="9" style="256"/>
    <col min="4101" max="4102" width="8.375" style="256" bestFit="1" customWidth="1"/>
    <col min="4103" max="4103" width="9" style="256"/>
    <col min="4104" max="4104" width="8.375" style="256" bestFit="1" customWidth="1"/>
    <col min="4105" max="4347" width="9" style="256"/>
    <col min="4348" max="4348" width="8.375" style="256" customWidth="1"/>
    <col min="4349" max="4349" width="53.75" style="256" customWidth="1"/>
    <col min="4350" max="4350" width="10.375" style="256" customWidth="1"/>
    <col min="4351" max="4351" width="10.75" style="256" customWidth="1"/>
    <col min="4352" max="4352" width="9.625" style="256" customWidth="1"/>
    <col min="4353" max="4354" width="10.25" style="256" customWidth="1"/>
    <col min="4355" max="4355" width="10.125" style="256" customWidth="1"/>
    <col min="4356" max="4356" width="9" style="256"/>
    <col min="4357" max="4358" width="8.375" style="256" bestFit="1" customWidth="1"/>
    <col min="4359" max="4359" width="9" style="256"/>
    <col min="4360" max="4360" width="8.375" style="256" bestFit="1" customWidth="1"/>
    <col min="4361" max="4603" width="9" style="256"/>
    <col min="4604" max="4604" width="8.375" style="256" customWidth="1"/>
    <col min="4605" max="4605" width="53.75" style="256" customWidth="1"/>
    <col min="4606" max="4606" width="10.375" style="256" customWidth="1"/>
    <col min="4607" max="4607" width="10.75" style="256" customWidth="1"/>
    <col min="4608" max="4608" width="9.625" style="256" customWidth="1"/>
    <col min="4609" max="4610" width="10.25" style="256" customWidth="1"/>
    <col min="4611" max="4611" width="10.125" style="256" customWidth="1"/>
    <col min="4612" max="4612" width="9" style="256"/>
    <col min="4613" max="4614" width="8.375" style="256" bestFit="1" customWidth="1"/>
    <col min="4615" max="4615" width="9" style="256"/>
    <col min="4616" max="4616" width="8.375" style="256" bestFit="1" customWidth="1"/>
    <col min="4617" max="4859" width="9" style="256"/>
    <col min="4860" max="4860" width="8.375" style="256" customWidth="1"/>
    <col min="4861" max="4861" width="53.75" style="256" customWidth="1"/>
    <col min="4862" max="4862" width="10.375" style="256" customWidth="1"/>
    <col min="4863" max="4863" width="10.75" style="256" customWidth="1"/>
    <col min="4864" max="4864" width="9.625" style="256" customWidth="1"/>
    <col min="4865" max="4866" width="10.25" style="256" customWidth="1"/>
    <col min="4867" max="4867" width="10.125" style="256" customWidth="1"/>
    <col min="4868" max="4868" width="9" style="256"/>
    <col min="4869" max="4870" width="8.375" style="256" bestFit="1" customWidth="1"/>
    <col min="4871" max="4871" width="9" style="256"/>
    <col min="4872" max="4872" width="8.375" style="256" bestFit="1" customWidth="1"/>
    <col min="4873" max="5115" width="9" style="256"/>
    <col min="5116" max="5116" width="8.375" style="256" customWidth="1"/>
    <col min="5117" max="5117" width="53.75" style="256" customWidth="1"/>
    <col min="5118" max="5118" width="10.375" style="256" customWidth="1"/>
    <col min="5119" max="5119" width="10.75" style="256" customWidth="1"/>
    <col min="5120" max="5120" width="9.625" style="256" customWidth="1"/>
    <col min="5121" max="5122" width="10.25" style="256" customWidth="1"/>
    <col min="5123" max="5123" width="10.125" style="256" customWidth="1"/>
    <col min="5124" max="5124" width="9" style="256"/>
    <col min="5125" max="5126" width="8.375" style="256" bestFit="1" customWidth="1"/>
    <col min="5127" max="5127" width="9" style="256"/>
    <col min="5128" max="5128" width="8.375" style="256" bestFit="1" customWidth="1"/>
    <col min="5129" max="5371" width="9" style="256"/>
    <col min="5372" max="5372" width="8.375" style="256" customWidth="1"/>
    <col min="5373" max="5373" width="53.75" style="256" customWidth="1"/>
    <col min="5374" max="5374" width="10.375" style="256" customWidth="1"/>
    <col min="5375" max="5375" width="10.75" style="256" customWidth="1"/>
    <col min="5376" max="5376" width="9.625" style="256" customWidth="1"/>
    <col min="5377" max="5378" width="10.25" style="256" customWidth="1"/>
    <col min="5379" max="5379" width="10.125" style="256" customWidth="1"/>
    <col min="5380" max="5380" width="9" style="256"/>
    <col min="5381" max="5382" width="8.375" style="256" bestFit="1" customWidth="1"/>
    <col min="5383" max="5383" width="9" style="256"/>
    <col min="5384" max="5384" width="8.375" style="256" bestFit="1" customWidth="1"/>
    <col min="5385" max="5627" width="9" style="256"/>
    <col min="5628" max="5628" width="8.375" style="256" customWidth="1"/>
    <col min="5629" max="5629" width="53.75" style="256" customWidth="1"/>
    <col min="5630" max="5630" width="10.375" style="256" customWidth="1"/>
    <col min="5631" max="5631" width="10.75" style="256" customWidth="1"/>
    <col min="5632" max="5632" width="9.625" style="256" customWidth="1"/>
    <col min="5633" max="5634" width="10.25" style="256" customWidth="1"/>
    <col min="5635" max="5635" width="10.125" style="256" customWidth="1"/>
    <col min="5636" max="5636" width="9" style="256"/>
    <col min="5637" max="5638" width="8.375" style="256" bestFit="1" customWidth="1"/>
    <col min="5639" max="5639" width="9" style="256"/>
    <col min="5640" max="5640" width="8.375" style="256" bestFit="1" customWidth="1"/>
    <col min="5641" max="5883" width="9" style="256"/>
    <col min="5884" max="5884" width="8.375" style="256" customWidth="1"/>
    <col min="5885" max="5885" width="53.75" style="256" customWidth="1"/>
    <col min="5886" max="5886" width="10.375" style="256" customWidth="1"/>
    <col min="5887" max="5887" width="10.75" style="256" customWidth="1"/>
    <col min="5888" max="5888" width="9.625" style="256" customWidth="1"/>
    <col min="5889" max="5890" width="10.25" style="256" customWidth="1"/>
    <col min="5891" max="5891" width="10.125" style="256" customWidth="1"/>
    <col min="5892" max="5892" width="9" style="256"/>
    <col min="5893" max="5894" width="8.375" style="256" bestFit="1" customWidth="1"/>
    <col min="5895" max="5895" width="9" style="256"/>
    <col min="5896" max="5896" width="8.375" style="256" bestFit="1" customWidth="1"/>
    <col min="5897" max="6139" width="9" style="256"/>
    <col min="6140" max="6140" width="8.375" style="256" customWidth="1"/>
    <col min="6141" max="6141" width="53.75" style="256" customWidth="1"/>
    <col min="6142" max="6142" width="10.375" style="256" customWidth="1"/>
    <col min="6143" max="6143" width="10.75" style="256" customWidth="1"/>
    <col min="6144" max="6144" width="9.625" style="256" customWidth="1"/>
    <col min="6145" max="6146" width="10.25" style="256" customWidth="1"/>
    <col min="6147" max="6147" width="10.125" style="256" customWidth="1"/>
    <col min="6148" max="6148" width="9" style="256"/>
    <col min="6149" max="6150" width="8.375" style="256" bestFit="1" customWidth="1"/>
    <col min="6151" max="6151" width="9" style="256"/>
    <col min="6152" max="6152" width="8.375" style="256" bestFit="1" customWidth="1"/>
    <col min="6153" max="6395" width="9" style="256"/>
    <col min="6396" max="6396" width="8.375" style="256" customWidth="1"/>
    <col min="6397" max="6397" width="53.75" style="256" customWidth="1"/>
    <col min="6398" max="6398" width="10.375" style="256" customWidth="1"/>
    <col min="6399" max="6399" width="10.75" style="256" customWidth="1"/>
    <col min="6400" max="6400" width="9.625" style="256" customWidth="1"/>
    <col min="6401" max="6402" width="10.25" style="256" customWidth="1"/>
    <col min="6403" max="6403" width="10.125" style="256" customWidth="1"/>
    <col min="6404" max="6404" width="9" style="256"/>
    <col min="6405" max="6406" width="8.375" style="256" bestFit="1" customWidth="1"/>
    <col min="6407" max="6407" width="9" style="256"/>
    <col min="6408" max="6408" width="8.375" style="256" bestFit="1" customWidth="1"/>
    <col min="6409" max="6651" width="9" style="256"/>
    <col min="6652" max="6652" width="8.375" style="256" customWidth="1"/>
    <col min="6653" max="6653" width="53.75" style="256" customWidth="1"/>
    <col min="6654" max="6654" width="10.375" style="256" customWidth="1"/>
    <col min="6655" max="6655" width="10.75" style="256" customWidth="1"/>
    <col min="6656" max="6656" width="9.625" style="256" customWidth="1"/>
    <col min="6657" max="6658" width="10.25" style="256" customWidth="1"/>
    <col min="6659" max="6659" width="10.125" style="256" customWidth="1"/>
    <col min="6660" max="6660" width="9" style="256"/>
    <col min="6661" max="6662" width="8.375" style="256" bestFit="1" customWidth="1"/>
    <col min="6663" max="6663" width="9" style="256"/>
    <col min="6664" max="6664" width="8.375" style="256" bestFit="1" customWidth="1"/>
    <col min="6665" max="6907" width="9" style="256"/>
    <col min="6908" max="6908" width="8.375" style="256" customWidth="1"/>
    <col min="6909" max="6909" width="53.75" style="256" customWidth="1"/>
    <col min="6910" max="6910" width="10.375" style="256" customWidth="1"/>
    <col min="6911" max="6911" width="10.75" style="256" customWidth="1"/>
    <col min="6912" max="6912" width="9.625" style="256" customWidth="1"/>
    <col min="6913" max="6914" width="10.25" style="256" customWidth="1"/>
    <col min="6915" max="6915" width="10.125" style="256" customWidth="1"/>
    <col min="6916" max="6916" width="9" style="256"/>
    <col min="6917" max="6918" width="8.375" style="256" bestFit="1" customWidth="1"/>
    <col min="6919" max="6919" width="9" style="256"/>
    <col min="6920" max="6920" width="8.375" style="256" bestFit="1" customWidth="1"/>
    <col min="6921" max="7163" width="9" style="256"/>
    <col min="7164" max="7164" width="8.375" style="256" customWidth="1"/>
    <col min="7165" max="7165" width="53.75" style="256" customWidth="1"/>
    <col min="7166" max="7166" width="10.375" style="256" customWidth="1"/>
    <col min="7167" max="7167" width="10.75" style="256" customWidth="1"/>
    <col min="7168" max="7168" width="9.625" style="256" customWidth="1"/>
    <col min="7169" max="7170" width="10.25" style="256" customWidth="1"/>
    <col min="7171" max="7171" width="10.125" style="256" customWidth="1"/>
    <col min="7172" max="7172" width="9" style="256"/>
    <col min="7173" max="7174" width="8.375" style="256" bestFit="1" customWidth="1"/>
    <col min="7175" max="7175" width="9" style="256"/>
    <col min="7176" max="7176" width="8.375" style="256" bestFit="1" customWidth="1"/>
    <col min="7177" max="7419" width="9" style="256"/>
    <col min="7420" max="7420" width="8.375" style="256" customWidth="1"/>
    <col min="7421" max="7421" width="53.75" style="256" customWidth="1"/>
    <col min="7422" max="7422" width="10.375" style="256" customWidth="1"/>
    <col min="7423" max="7423" width="10.75" style="256" customWidth="1"/>
    <col min="7424" max="7424" width="9.625" style="256" customWidth="1"/>
    <col min="7425" max="7426" width="10.25" style="256" customWidth="1"/>
    <col min="7427" max="7427" width="10.125" style="256" customWidth="1"/>
    <col min="7428" max="7428" width="9" style="256"/>
    <col min="7429" max="7430" width="8.375" style="256" bestFit="1" customWidth="1"/>
    <col min="7431" max="7431" width="9" style="256"/>
    <col min="7432" max="7432" width="8.375" style="256" bestFit="1" customWidth="1"/>
    <col min="7433" max="7675" width="9" style="256"/>
    <col min="7676" max="7676" width="8.375" style="256" customWidth="1"/>
    <col min="7677" max="7677" width="53.75" style="256" customWidth="1"/>
    <col min="7678" max="7678" width="10.375" style="256" customWidth="1"/>
    <col min="7679" max="7679" width="10.75" style="256" customWidth="1"/>
    <col min="7680" max="7680" width="9.625" style="256" customWidth="1"/>
    <col min="7681" max="7682" width="10.25" style="256" customWidth="1"/>
    <col min="7683" max="7683" width="10.125" style="256" customWidth="1"/>
    <col min="7684" max="7684" width="9" style="256"/>
    <col min="7685" max="7686" width="8.375" style="256" bestFit="1" customWidth="1"/>
    <col min="7687" max="7687" width="9" style="256"/>
    <col min="7688" max="7688" width="8.375" style="256" bestFit="1" customWidth="1"/>
    <col min="7689" max="7931" width="9" style="256"/>
    <col min="7932" max="7932" width="8.375" style="256" customWidth="1"/>
    <col min="7933" max="7933" width="53.75" style="256" customWidth="1"/>
    <col min="7934" max="7934" width="10.375" style="256" customWidth="1"/>
    <col min="7935" max="7935" width="10.75" style="256" customWidth="1"/>
    <col min="7936" max="7936" width="9.625" style="256" customWidth="1"/>
    <col min="7937" max="7938" width="10.25" style="256" customWidth="1"/>
    <col min="7939" max="7939" width="10.125" style="256" customWidth="1"/>
    <col min="7940" max="7940" width="9" style="256"/>
    <col min="7941" max="7942" width="8.375" style="256" bestFit="1" customWidth="1"/>
    <col min="7943" max="7943" width="9" style="256"/>
    <col min="7944" max="7944" width="8.375" style="256" bestFit="1" customWidth="1"/>
    <col min="7945" max="8187" width="9" style="256"/>
    <col min="8188" max="8188" width="8.375" style="256" customWidth="1"/>
    <col min="8189" max="8189" width="53.75" style="256" customWidth="1"/>
    <col min="8190" max="8190" width="10.375" style="256" customWidth="1"/>
    <col min="8191" max="8191" width="10.75" style="256" customWidth="1"/>
    <col min="8192" max="8192" width="9.625" style="256" customWidth="1"/>
    <col min="8193" max="8194" width="10.25" style="256" customWidth="1"/>
    <col min="8195" max="8195" width="10.125" style="256" customWidth="1"/>
    <col min="8196" max="8196" width="9" style="256"/>
    <col min="8197" max="8198" width="8.375" style="256" bestFit="1" customWidth="1"/>
    <col min="8199" max="8199" width="9" style="256"/>
    <col min="8200" max="8200" width="8.375" style="256" bestFit="1" customWidth="1"/>
    <col min="8201" max="8443" width="9" style="256"/>
    <col min="8444" max="8444" width="8.375" style="256" customWidth="1"/>
    <col min="8445" max="8445" width="53.75" style="256" customWidth="1"/>
    <col min="8446" max="8446" width="10.375" style="256" customWidth="1"/>
    <col min="8447" max="8447" width="10.75" style="256" customWidth="1"/>
    <col min="8448" max="8448" width="9.625" style="256" customWidth="1"/>
    <col min="8449" max="8450" width="10.25" style="256" customWidth="1"/>
    <col min="8451" max="8451" width="10.125" style="256" customWidth="1"/>
    <col min="8452" max="8452" width="9" style="256"/>
    <col min="8453" max="8454" width="8.375" style="256" bestFit="1" customWidth="1"/>
    <col min="8455" max="8455" width="9" style="256"/>
    <col min="8456" max="8456" width="8.375" style="256" bestFit="1" customWidth="1"/>
    <col min="8457" max="8699" width="9" style="256"/>
    <col min="8700" max="8700" width="8.375" style="256" customWidth="1"/>
    <col min="8701" max="8701" width="53.75" style="256" customWidth="1"/>
    <col min="8702" max="8702" width="10.375" style="256" customWidth="1"/>
    <col min="8703" max="8703" width="10.75" style="256" customWidth="1"/>
    <col min="8704" max="8704" width="9.625" style="256" customWidth="1"/>
    <col min="8705" max="8706" width="10.25" style="256" customWidth="1"/>
    <col min="8707" max="8707" width="10.125" style="256" customWidth="1"/>
    <col min="8708" max="8708" width="9" style="256"/>
    <col min="8709" max="8710" width="8.375" style="256" bestFit="1" customWidth="1"/>
    <col min="8711" max="8711" width="9" style="256"/>
    <col min="8712" max="8712" width="8.375" style="256" bestFit="1" customWidth="1"/>
    <col min="8713" max="8955" width="9" style="256"/>
    <col min="8956" max="8956" width="8.375" style="256" customWidth="1"/>
    <col min="8957" max="8957" width="53.75" style="256" customWidth="1"/>
    <col min="8958" max="8958" width="10.375" style="256" customWidth="1"/>
    <col min="8959" max="8959" width="10.75" style="256" customWidth="1"/>
    <col min="8960" max="8960" width="9.625" style="256" customWidth="1"/>
    <col min="8961" max="8962" width="10.25" style="256" customWidth="1"/>
    <col min="8963" max="8963" width="10.125" style="256" customWidth="1"/>
    <col min="8964" max="8964" width="9" style="256"/>
    <col min="8965" max="8966" width="8.375" style="256" bestFit="1" customWidth="1"/>
    <col min="8967" max="8967" width="9" style="256"/>
    <col min="8968" max="8968" width="8.375" style="256" bestFit="1" customWidth="1"/>
    <col min="8969" max="9211" width="9" style="256"/>
    <col min="9212" max="9212" width="8.375" style="256" customWidth="1"/>
    <col min="9213" max="9213" width="53.75" style="256" customWidth="1"/>
    <col min="9214" max="9214" width="10.375" style="256" customWidth="1"/>
    <col min="9215" max="9215" width="10.75" style="256" customWidth="1"/>
    <col min="9216" max="9216" width="9.625" style="256" customWidth="1"/>
    <col min="9217" max="9218" width="10.25" style="256" customWidth="1"/>
    <col min="9219" max="9219" width="10.125" style="256" customWidth="1"/>
    <col min="9220" max="9220" width="9" style="256"/>
    <col min="9221" max="9222" width="8.375" style="256" bestFit="1" customWidth="1"/>
    <col min="9223" max="9223" width="9" style="256"/>
    <col min="9224" max="9224" width="8.375" style="256" bestFit="1" customWidth="1"/>
    <col min="9225" max="9467" width="9" style="256"/>
    <col min="9468" max="9468" width="8.375" style="256" customWidth="1"/>
    <col min="9469" max="9469" width="53.75" style="256" customWidth="1"/>
    <col min="9470" max="9470" width="10.375" style="256" customWidth="1"/>
    <col min="9471" max="9471" width="10.75" style="256" customWidth="1"/>
    <col min="9472" max="9472" width="9.625" style="256" customWidth="1"/>
    <col min="9473" max="9474" width="10.25" style="256" customWidth="1"/>
    <col min="9475" max="9475" width="10.125" style="256" customWidth="1"/>
    <col min="9476" max="9476" width="9" style="256"/>
    <col min="9477" max="9478" width="8.375" style="256" bestFit="1" customWidth="1"/>
    <col min="9479" max="9479" width="9" style="256"/>
    <col min="9480" max="9480" width="8.375" style="256" bestFit="1" customWidth="1"/>
    <col min="9481" max="9723" width="9" style="256"/>
    <col min="9724" max="9724" width="8.375" style="256" customWidth="1"/>
    <col min="9725" max="9725" width="53.75" style="256" customWidth="1"/>
    <col min="9726" max="9726" width="10.375" style="256" customWidth="1"/>
    <col min="9727" max="9727" width="10.75" style="256" customWidth="1"/>
    <col min="9728" max="9728" width="9.625" style="256" customWidth="1"/>
    <col min="9729" max="9730" width="10.25" style="256" customWidth="1"/>
    <col min="9731" max="9731" width="10.125" style="256" customWidth="1"/>
    <col min="9732" max="9732" width="9" style="256"/>
    <col min="9733" max="9734" width="8.375" style="256" bestFit="1" customWidth="1"/>
    <col min="9735" max="9735" width="9" style="256"/>
    <col min="9736" max="9736" width="8.375" style="256" bestFit="1" customWidth="1"/>
    <col min="9737" max="9979" width="9" style="256"/>
    <col min="9980" max="9980" width="8.375" style="256" customWidth="1"/>
    <col min="9981" max="9981" width="53.75" style="256" customWidth="1"/>
    <col min="9982" max="9982" width="10.375" style="256" customWidth="1"/>
    <col min="9983" max="9983" width="10.75" style="256" customWidth="1"/>
    <col min="9984" max="9984" width="9.625" style="256" customWidth="1"/>
    <col min="9985" max="9986" width="10.25" style="256" customWidth="1"/>
    <col min="9987" max="9987" width="10.125" style="256" customWidth="1"/>
    <col min="9988" max="9988" width="9" style="256"/>
    <col min="9989" max="9990" width="8.375" style="256" bestFit="1" customWidth="1"/>
    <col min="9991" max="9991" width="9" style="256"/>
    <col min="9992" max="9992" width="8.375" style="256" bestFit="1" customWidth="1"/>
    <col min="9993" max="10235" width="9" style="256"/>
    <col min="10236" max="10236" width="8.375" style="256" customWidth="1"/>
    <col min="10237" max="10237" width="53.75" style="256" customWidth="1"/>
    <col min="10238" max="10238" width="10.375" style="256" customWidth="1"/>
    <col min="10239" max="10239" width="10.75" style="256" customWidth="1"/>
    <col min="10240" max="10240" width="9.625" style="256" customWidth="1"/>
    <col min="10241" max="10242" width="10.25" style="256" customWidth="1"/>
    <col min="10243" max="10243" width="10.125" style="256" customWidth="1"/>
    <col min="10244" max="10244" width="9" style="256"/>
    <col min="10245" max="10246" width="8.375" style="256" bestFit="1" customWidth="1"/>
    <col min="10247" max="10247" width="9" style="256"/>
    <col min="10248" max="10248" width="8.375" style="256" bestFit="1" customWidth="1"/>
    <col min="10249" max="10491" width="9" style="256"/>
    <col min="10492" max="10492" width="8.375" style="256" customWidth="1"/>
    <col min="10493" max="10493" width="53.75" style="256" customWidth="1"/>
    <col min="10494" max="10494" width="10.375" style="256" customWidth="1"/>
    <col min="10495" max="10495" width="10.75" style="256" customWidth="1"/>
    <col min="10496" max="10496" width="9.625" style="256" customWidth="1"/>
    <col min="10497" max="10498" width="10.25" style="256" customWidth="1"/>
    <col min="10499" max="10499" width="10.125" style="256" customWidth="1"/>
    <col min="10500" max="10500" width="9" style="256"/>
    <col min="10501" max="10502" width="8.375" style="256" bestFit="1" customWidth="1"/>
    <col min="10503" max="10503" width="9" style="256"/>
    <col min="10504" max="10504" width="8.375" style="256" bestFit="1" customWidth="1"/>
    <col min="10505" max="10747" width="9" style="256"/>
    <col min="10748" max="10748" width="8.375" style="256" customWidth="1"/>
    <col min="10749" max="10749" width="53.75" style="256" customWidth="1"/>
    <col min="10750" max="10750" width="10.375" style="256" customWidth="1"/>
    <col min="10751" max="10751" width="10.75" style="256" customWidth="1"/>
    <col min="10752" max="10752" width="9.625" style="256" customWidth="1"/>
    <col min="10753" max="10754" width="10.25" style="256" customWidth="1"/>
    <col min="10755" max="10755" width="10.125" style="256" customWidth="1"/>
    <col min="10756" max="10756" width="9" style="256"/>
    <col min="10757" max="10758" width="8.375" style="256" bestFit="1" customWidth="1"/>
    <col min="10759" max="10759" width="9" style="256"/>
    <col min="10760" max="10760" width="8.375" style="256" bestFit="1" customWidth="1"/>
    <col min="10761" max="11003" width="9" style="256"/>
    <col min="11004" max="11004" width="8.375" style="256" customWidth="1"/>
    <col min="11005" max="11005" width="53.75" style="256" customWidth="1"/>
    <col min="11006" max="11006" width="10.375" style="256" customWidth="1"/>
    <col min="11007" max="11007" width="10.75" style="256" customWidth="1"/>
    <col min="11008" max="11008" width="9.625" style="256" customWidth="1"/>
    <col min="11009" max="11010" width="10.25" style="256" customWidth="1"/>
    <col min="11011" max="11011" width="10.125" style="256" customWidth="1"/>
    <col min="11012" max="11012" width="9" style="256"/>
    <col min="11013" max="11014" width="8.375" style="256" bestFit="1" customWidth="1"/>
    <col min="11015" max="11015" width="9" style="256"/>
    <col min="11016" max="11016" width="8.375" style="256" bestFit="1" customWidth="1"/>
    <col min="11017" max="11259" width="9" style="256"/>
    <col min="11260" max="11260" width="8.375" style="256" customWidth="1"/>
    <col min="11261" max="11261" width="53.75" style="256" customWidth="1"/>
    <col min="11262" max="11262" width="10.375" style="256" customWidth="1"/>
    <col min="11263" max="11263" width="10.75" style="256" customWidth="1"/>
    <col min="11264" max="11264" width="9.625" style="256" customWidth="1"/>
    <col min="11265" max="11266" width="10.25" style="256" customWidth="1"/>
    <col min="11267" max="11267" width="10.125" style="256" customWidth="1"/>
    <col min="11268" max="11268" width="9" style="256"/>
    <col min="11269" max="11270" width="8.375" style="256" bestFit="1" customWidth="1"/>
    <col min="11271" max="11271" width="9" style="256"/>
    <col min="11272" max="11272" width="8.375" style="256" bestFit="1" customWidth="1"/>
    <col min="11273" max="11515" width="9" style="256"/>
    <col min="11516" max="11516" width="8.375" style="256" customWidth="1"/>
    <col min="11517" max="11517" width="53.75" style="256" customWidth="1"/>
    <col min="11518" max="11518" width="10.375" style="256" customWidth="1"/>
    <col min="11519" max="11519" width="10.75" style="256" customWidth="1"/>
    <col min="11520" max="11520" width="9.625" style="256" customWidth="1"/>
    <col min="11521" max="11522" width="10.25" style="256" customWidth="1"/>
    <col min="11523" max="11523" width="10.125" style="256" customWidth="1"/>
    <col min="11524" max="11524" width="9" style="256"/>
    <col min="11525" max="11526" width="8.375" style="256" bestFit="1" customWidth="1"/>
    <col min="11527" max="11527" width="9" style="256"/>
    <col min="11528" max="11528" width="8.375" style="256" bestFit="1" customWidth="1"/>
    <col min="11529" max="11771" width="9" style="256"/>
    <col min="11772" max="11772" width="8.375" style="256" customWidth="1"/>
    <col min="11773" max="11773" width="53.75" style="256" customWidth="1"/>
    <col min="11774" max="11774" width="10.375" style="256" customWidth="1"/>
    <col min="11775" max="11775" width="10.75" style="256" customWidth="1"/>
    <col min="11776" max="11776" width="9.625" style="256" customWidth="1"/>
    <col min="11777" max="11778" width="10.25" style="256" customWidth="1"/>
    <col min="11779" max="11779" width="10.125" style="256" customWidth="1"/>
    <col min="11780" max="11780" width="9" style="256"/>
    <col min="11781" max="11782" width="8.375" style="256" bestFit="1" customWidth="1"/>
    <col min="11783" max="11783" width="9" style="256"/>
    <col min="11784" max="11784" width="8.375" style="256" bestFit="1" customWidth="1"/>
    <col min="11785" max="12027" width="9" style="256"/>
    <col min="12028" max="12028" width="8.375" style="256" customWidth="1"/>
    <col min="12029" max="12029" width="53.75" style="256" customWidth="1"/>
    <col min="12030" max="12030" width="10.375" style="256" customWidth="1"/>
    <col min="12031" max="12031" width="10.75" style="256" customWidth="1"/>
    <col min="12032" max="12032" width="9.625" style="256" customWidth="1"/>
    <col min="12033" max="12034" width="10.25" style="256" customWidth="1"/>
    <col min="12035" max="12035" width="10.125" style="256" customWidth="1"/>
    <col min="12036" max="12036" width="9" style="256"/>
    <col min="12037" max="12038" width="8.375" style="256" bestFit="1" customWidth="1"/>
    <col min="12039" max="12039" width="9" style="256"/>
    <col min="12040" max="12040" width="8.375" style="256" bestFit="1" customWidth="1"/>
    <col min="12041" max="12283" width="9" style="256"/>
    <col min="12284" max="12284" width="8.375" style="256" customWidth="1"/>
    <col min="12285" max="12285" width="53.75" style="256" customWidth="1"/>
    <col min="12286" max="12286" width="10.375" style="256" customWidth="1"/>
    <col min="12287" max="12287" width="10.75" style="256" customWidth="1"/>
    <col min="12288" max="12288" width="9.625" style="256" customWidth="1"/>
    <col min="12289" max="12290" width="10.25" style="256" customWidth="1"/>
    <col min="12291" max="12291" width="10.125" style="256" customWidth="1"/>
    <col min="12292" max="12292" width="9" style="256"/>
    <col min="12293" max="12294" width="8.375" style="256" bestFit="1" customWidth="1"/>
    <col min="12295" max="12295" width="9" style="256"/>
    <col min="12296" max="12296" width="8.375" style="256" bestFit="1" customWidth="1"/>
    <col min="12297" max="12539" width="9" style="256"/>
    <col min="12540" max="12540" width="8.375" style="256" customWidth="1"/>
    <col min="12541" max="12541" width="53.75" style="256" customWidth="1"/>
    <col min="12542" max="12542" width="10.375" style="256" customWidth="1"/>
    <col min="12543" max="12543" width="10.75" style="256" customWidth="1"/>
    <col min="12544" max="12544" width="9.625" style="256" customWidth="1"/>
    <col min="12545" max="12546" width="10.25" style="256" customWidth="1"/>
    <col min="12547" max="12547" width="10.125" style="256" customWidth="1"/>
    <col min="12548" max="12548" width="9" style="256"/>
    <col min="12549" max="12550" width="8.375" style="256" bestFit="1" customWidth="1"/>
    <col min="12551" max="12551" width="9" style="256"/>
    <col min="12552" max="12552" width="8.375" style="256" bestFit="1" customWidth="1"/>
    <col min="12553" max="12795" width="9" style="256"/>
    <col min="12796" max="12796" width="8.375" style="256" customWidth="1"/>
    <col min="12797" max="12797" width="53.75" style="256" customWidth="1"/>
    <col min="12798" max="12798" width="10.375" style="256" customWidth="1"/>
    <col min="12799" max="12799" width="10.75" style="256" customWidth="1"/>
    <col min="12800" max="12800" width="9.625" style="256" customWidth="1"/>
    <col min="12801" max="12802" width="10.25" style="256" customWidth="1"/>
    <col min="12803" max="12803" width="10.125" style="256" customWidth="1"/>
    <col min="12804" max="12804" width="9" style="256"/>
    <col min="12805" max="12806" width="8.375" style="256" bestFit="1" customWidth="1"/>
    <col min="12807" max="12807" width="9" style="256"/>
    <col min="12808" max="12808" width="8.375" style="256" bestFit="1" customWidth="1"/>
    <col min="12809" max="13051" width="9" style="256"/>
    <col min="13052" max="13052" width="8.375" style="256" customWidth="1"/>
    <col min="13053" max="13053" width="53.75" style="256" customWidth="1"/>
    <col min="13054" max="13054" width="10.375" style="256" customWidth="1"/>
    <col min="13055" max="13055" width="10.75" style="256" customWidth="1"/>
    <col min="13056" max="13056" width="9.625" style="256" customWidth="1"/>
    <col min="13057" max="13058" width="10.25" style="256" customWidth="1"/>
    <col min="13059" max="13059" width="10.125" style="256" customWidth="1"/>
    <col min="13060" max="13060" width="9" style="256"/>
    <col min="13061" max="13062" width="8.375" style="256" bestFit="1" customWidth="1"/>
    <col min="13063" max="13063" width="9" style="256"/>
    <col min="13064" max="13064" width="8.375" style="256" bestFit="1" customWidth="1"/>
    <col min="13065" max="13307" width="9" style="256"/>
    <col min="13308" max="13308" width="8.375" style="256" customWidth="1"/>
    <col min="13309" max="13309" width="53.75" style="256" customWidth="1"/>
    <col min="13310" max="13310" width="10.375" style="256" customWidth="1"/>
    <col min="13311" max="13311" width="10.75" style="256" customWidth="1"/>
    <col min="13312" max="13312" width="9.625" style="256" customWidth="1"/>
    <col min="13313" max="13314" width="10.25" style="256" customWidth="1"/>
    <col min="13315" max="13315" width="10.125" style="256" customWidth="1"/>
    <col min="13316" max="13316" width="9" style="256"/>
    <col min="13317" max="13318" width="8.375" style="256" bestFit="1" customWidth="1"/>
    <col min="13319" max="13319" width="9" style="256"/>
    <col min="13320" max="13320" width="8.375" style="256" bestFit="1" customWidth="1"/>
    <col min="13321" max="13563" width="9" style="256"/>
    <col min="13564" max="13564" width="8.375" style="256" customWidth="1"/>
    <col min="13565" max="13565" width="53.75" style="256" customWidth="1"/>
    <col min="13566" max="13566" width="10.375" style="256" customWidth="1"/>
    <col min="13567" max="13567" width="10.75" style="256" customWidth="1"/>
    <col min="13568" max="13568" width="9.625" style="256" customWidth="1"/>
    <col min="13569" max="13570" width="10.25" style="256" customWidth="1"/>
    <col min="13571" max="13571" width="10.125" style="256" customWidth="1"/>
    <col min="13572" max="13572" width="9" style="256"/>
    <col min="13573" max="13574" width="8.375" style="256" bestFit="1" customWidth="1"/>
    <col min="13575" max="13575" width="9" style="256"/>
    <col min="13576" max="13576" width="8.375" style="256" bestFit="1" customWidth="1"/>
    <col min="13577" max="13819" width="9" style="256"/>
    <col min="13820" max="13820" width="8.375" style="256" customWidth="1"/>
    <col min="13821" max="13821" width="53.75" style="256" customWidth="1"/>
    <col min="13822" max="13822" width="10.375" style="256" customWidth="1"/>
    <col min="13823" max="13823" width="10.75" style="256" customWidth="1"/>
    <col min="13824" max="13824" width="9.625" style="256" customWidth="1"/>
    <col min="13825" max="13826" width="10.25" style="256" customWidth="1"/>
    <col min="13827" max="13827" width="10.125" style="256" customWidth="1"/>
    <col min="13828" max="13828" width="9" style="256"/>
    <col min="13829" max="13830" width="8.375" style="256" bestFit="1" customWidth="1"/>
    <col min="13831" max="13831" width="9" style="256"/>
    <col min="13832" max="13832" width="8.375" style="256" bestFit="1" customWidth="1"/>
    <col min="13833" max="14075" width="9" style="256"/>
    <col min="14076" max="14076" width="8.375" style="256" customWidth="1"/>
    <col min="14077" max="14077" width="53.75" style="256" customWidth="1"/>
    <col min="14078" max="14078" width="10.375" style="256" customWidth="1"/>
    <col min="14079" max="14079" width="10.75" style="256" customWidth="1"/>
    <col min="14080" max="14080" width="9.625" style="256" customWidth="1"/>
    <col min="14081" max="14082" width="10.25" style="256" customWidth="1"/>
    <col min="14083" max="14083" width="10.125" style="256" customWidth="1"/>
    <col min="14084" max="14084" width="9" style="256"/>
    <col min="14085" max="14086" width="8.375" style="256" bestFit="1" customWidth="1"/>
    <col min="14087" max="14087" width="9" style="256"/>
    <col min="14088" max="14088" width="8.375" style="256" bestFit="1" customWidth="1"/>
    <col min="14089" max="14331" width="9" style="256"/>
    <col min="14332" max="14332" width="8.375" style="256" customWidth="1"/>
    <col min="14333" max="14333" width="53.75" style="256" customWidth="1"/>
    <col min="14334" max="14334" width="10.375" style="256" customWidth="1"/>
    <col min="14335" max="14335" width="10.75" style="256" customWidth="1"/>
    <col min="14336" max="14336" width="9.625" style="256" customWidth="1"/>
    <col min="14337" max="14338" width="10.25" style="256" customWidth="1"/>
    <col min="14339" max="14339" width="10.125" style="256" customWidth="1"/>
    <col min="14340" max="14340" width="9" style="256"/>
    <col min="14341" max="14342" width="8.375" style="256" bestFit="1" customWidth="1"/>
    <col min="14343" max="14343" width="9" style="256"/>
    <col min="14344" max="14344" width="8.375" style="256" bestFit="1" customWidth="1"/>
    <col min="14345" max="14587" width="9" style="256"/>
    <col min="14588" max="14588" width="8.375" style="256" customWidth="1"/>
    <col min="14589" max="14589" width="53.75" style="256" customWidth="1"/>
    <col min="14590" max="14590" width="10.375" style="256" customWidth="1"/>
    <col min="14591" max="14591" width="10.75" style="256" customWidth="1"/>
    <col min="14592" max="14592" width="9.625" style="256" customWidth="1"/>
    <col min="14593" max="14594" width="10.25" style="256" customWidth="1"/>
    <col min="14595" max="14595" width="10.125" style="256" customWidth="1"/>
    <col min="14596" max="14596" width="9" style="256"/>
    <col min="14597" max="14598" width="8.375" style="256" bestFit="1" customWidth="1"/>
    <col min="14599" max="14599" width="9" style="256"/>
    <col min="14600" max="14600" width="8.375" style="256" bestFit="1" customWidth="1"/>
    <col min="14601" max="14843" width="9" style="256"/>
    <col min="14844" max="14844" width="8.375" style="256" customWidth="1"/>
    <col min="14845" max="14845" width="53.75" style="256" customWidth="1"/>
    <col min="14846" max="14846" width="10.375" style="256" customWidth="1"/>
    <col min="14847" max="14847" width="10.75" style="256" customWidth="1"/>
    <col min="14848" max="14848" width="9.625" style="256" customWidth="1"/>
    <col min="14849" max="14850" width="10.25" style="256" customWidth="1"/>
    <col min="14851" max="14851" width="10.125" style="256" customWidth="1"/>
    <col min="14852" max="14852" width="9" style="256"/>
    <col min="14853" max="14854" width="8.375" style="256" bestFit="1" customWidth="1"/>
    <col min="14855" max="14855" width="9" style="256"/>
    <col min="14856" max="14856" width="8.375" style="256" bestFit="1" customWidth="1"/>
    <col min="14857" max="15099" width="9" style="256"/>
    <col min="15100" max="15100" width="8.375" style="256" customWidth="1"/>
    <col min="15101" max="15101" width="53.75" style="256" customWidth="1"/>
    <col min="15102" max="15102" width="10.375" style="256" customWidth="1"/>
    <col min="15103" max="15103" width="10.75" style="256" customWidth="1"/>
    <col min="15104" max="15104" width="9.625" style="256" customWidth="1"/>
    <col min="15105" max="15106" width="10.25" style="256" customWidth="1"/>
    <col min="15107" max="15107" width="10.125" style="256" customWidth="1"/>
    <col min="15108" max="15108" width="9" style="256"/>
    <col min="15109" max="15110" width="8.375" style="256" bestFit="1" customWidth="1"/>
    <col min="15111" max="15111" width="9" style="256"/>
    <col min="15112" max="15112" width="8.375" style="256" bestFit="1" customWidth="1"/>
    <col min="15113" max="15355" width="9" style="256"/>
    <col min="15356" max="15356" width="8.375" style="256" customWidth="1"/>
    <col min="15357" max="15357" width="53.75" style="256" customWidth="1"/>
    <col min="15358" max="15358" width="10.375" style="256" customWidth="1"/>
    <col min="15359" max="15359" width="10.75" style="256" customWidth="1"/>
    <col min="15360" max="15360" width="9.625" style="256" customWidth="1"/>
    <col min="15361" max="15362" width="10.25" style="256" customWidth="1"/>
    <col min="15363" max="15363" width="10.125" style="256" customWidth="1"/>
    <col min="15364" max="15364" width="9" style="256"/>
    <col min="15365" max="15366" width="8.375" style="256" bestFit="1" customWidth="1"/>
    <col min="15367" max="15367" width="9" style="256"/>
    <col min="15368" max="15368" width="8.375" style="256" bestFit="1" customWidth="1"/>
    <col min="15369" max="15611" width="9" style="256"/>
    <col min="15612" max="15612" width="8.375" style="256" customWidth="1"/>
    <col min="15613" max="15613" width="53.75" style="256" customWidth="1"/>
    <col min="15614" max="15614" width="10.375" style="256" customWidth="1"/>
    <col min="15615" max="15615" width="10.75" style="256" customWidth="1"/>
    <col min="15616" max="15616" width="9.625" style="256" customWidth="1"/>
    <col min="15617" max="15618" width="10.25" style="256" customWidth="1"/>
    <col min="15619" max="15619" width="10.125" style="256" customWidth="1"/>
    <col min="15620" max="15620" width="9" style="256"/>
    <col min="15621" max="15622" width="8.375" style="256" bestFit="1" customWidth="1"/>
    <col min="15623" max="15623" width="9" style="256"/>
    <col min="15624" max="15624" width="8.375" style="256" bestFit="1" customWidth="1"/>
    <col min="15625" max="15867" width="9" style="256"/>
    <col min="15868" max="15868" width="8.375" style="256" customWidth="1"/>
    <col min="15869" max="15869" width="53.75" style="256" customWidth="1"/>
    <col min="15870" max="15870" width="10.375" style="256" customWidth="1"/>
    <col min="15871" max="15871" width="10.75" style="256" customWidth="1"/>
    <col min="15872" max="15872" width="9.625" style="256" customWidth="1"/>
    <col min="15873" max="15874" width="10.25" style="256" customWidth="1"/>
    <col min="15875" max="15875" width="10.125" style="256" customWidth="1"/>
    <col min="15876" max="15876" width="9" style="256"/>
    <col min="15877" max="15878" width="8.375" style="256" bestFit="1" customWidth="1"/>
    <col min="15879" max="15879" width="9" style="256"/>
    <col min="15880" max="15880" width="8.375" style="256" bestFit="1" customWidth="1"/>
    <col min="15881" max="16123" width="9" style="256"/>
    <col min="16124" max="16124" width="8.375" style="256" customWidth="1"/>
    <col min="16125" max="16125" width="53.75" style="256" customWidth="1"/>
    <col min="16126" max="16126" width="10.375" style="256" customWidth="1"/>
    <col min="16127" max="16127" width="10.75" style="256" customWidth="1"/>
    <col min="16128" max="16128" width="9.625" style="256" customWidth="1"/>
    <col min="16129" max="16130" width="10.25" style="256" customWidth="1"/>
    <col min="16131" max="16131" width="10.125" style="256" customWidth="1"/>
    <col min="16132" max="16132" width="9" style="256"/>
    <col min="16133" max="16134" width="8.375" style="256" bestFit="1" customWidth="1"/>
    <col min="16135" max="16135" width="9" style="256"/>
    <col min="16136" max="16136" width="8.375" style="256" bestFit="1" customWidth="1"/>
    <col min="16137" max="16384" width="9" style="256"/>
  </cols>
  <sheetData>
    <row r="1" spans="1:8" ht="17.25" x14ac:dyDescent="0.3">
      <c r="A1" s="331" t="s">
        <v>827</v>
      </c>
      <c r="B1" s="332"/>
      <c r="C1" s="332"/>
      <c r="D1" s="333"/>
      <c r="E1" s="333"/>
      <c r="F1" s="334"/>
      <c r="G1" s="334"/>
      <c r="H1" s="334"/>
    </row>
    <row r="2" spans="1:8" ht="17.25" x14ac:dyDescent="0.3">
      <c r="A2" s="335"/>
      <c r="B2" s="336"/>
      <c r="C2" s="336"/>
      <c r="D2" s="337"/>
      <c r="E2" s="337"/>
      <c r="F2" s="264"/>
      <c r="G2" s="264"/>
      <c r="H2" s="338"/>
    </row>
    <row r="3" spans="1:8" ht="17.25" x14ac:dyDescent="0.3">
      <c r="A3" s="335"/>
      <c r="B3" s="336"/>
      <c r="C3" s="336"/>
      <c r="D3" s="337"/>
      <c r="E3" s="337"/>
      <c r="F3" s="264"/>
      <c r="G3" s="264"/>
      <c r="H3" s="338"/>
    </row>
    <row r="4" spans="1:8" ht="17.25" x14ac:dyDescent="0.3">
      <c r="A4" s="335"/>
      <c r="B4" s="336"/>
      <c r="C4" s="336"/>
      <c r="D4" s="337"/>
      <c r="E4" s="337"/>
      <c r="F4" s="264"/>
      <c r="G4" s="264"/>
      <c r="H4" s="338"/>
    </row>
    <row r="5" spans="1:8" ht="17.25" x14ac:dyDescent="0.3">
      <c r="A5" s="335"/>
      <c r="B5" s="336"/>
      <c r="C5" s="336"/>
      <c r="D5" s="337"/>
      <c r="E5" s="337"/>
      <c r="F5" s="264"/>
      <c r="G5" s="264"/>
      <c r="H5" s="338"/>
    </row>
    <row r="6" spans="1:8" ht="17.25" x14ac:dyDescent="0.3">
      <c r="A6" s="335"/>
      <c r="B6" s="336"/>
      <c r="C6" s="336"/>
      <c r="D6" s="337"/>
      <c r="E6" s="337"/>
      <c r="F6" s="264"/>
      <c r="G6" s="264"/>
      <c r="H6" s="338"/>
    </row>
    <row r="7" spans="1:8" ht="17.25" x14ac:dyDescent="0.3">
      <c r="A7" s="335"/>
      <c r="B7" s="336"/>
      <c r="C7" s="336"/>
      <c r="D7" s="337"/>
      <c r="E7" s="337"/>
      <c r="F7" s="264"/>
      <c r="G7" s="264"/>
      <c r="H7" s="338"/>
    </row>
    <row r="8" spans="1:8" ht="17.25" x14ac:dyDescent="0.3">
      <c r="A8" s="335"/>
      <c r="B8" s="336"/>
      <c r="C8" s="336"/>
      <c r="D8" s="337"/>
      <c r="E8" s="337"/>
      <c r="F8" s="264"/>
      <c r="G8" s="264"/>
      <c r="H8" s="338"/>
    </row>
    <row r="9" spans="1:8" ht="17.25" x14ac:dyDescent="0.3">
      <c r="A9" s="335"/>
      <c r="B9" s="336"/>
      <c r="C9" s="336"/>
      <c r="D9" s="337"/>
      <c r="E9" s="339"/>
      <c r="F9" s="339"/>
      <c r="G9" s="339"/>
      <c r="H9" s="339"/>
    </row>
    <row r="10" spans="1:8" x14ac:dyDescent="0.2">
      <c r="A10" s="340" t="s">
        <v>751</v>
      </c>
      <c r="B10" s="267" t="s">
        <v>752</v>
      </c>
      <c r="C10" s="268" t="s">
        <v>753</v>
      </c>
      <c r="D10" s="269" t="s">
        <v>828</v>
      </c>
      <c r="E10" s="341" t="s">
        <v>829</v>
      </c>
      <c r="F10" s="270" t="s">
        <v>756</v>
      </c>
      <c r="G10" s="342" t="s">
        <v>830</v>
      </c>
      <c r="H10" s="343" t="s">
        <v>831</v>
      </c>
    </row>
    <row r="11" spans="1:8" x14ac:dyDescent="0.2">
      <c r="A11" s="340"/>
      <c r="B11" s="267"/>
      <c r="C11" s="272"/>
      <c r="D11" s="269"/>
      <c r="E11" s="344"/>
      <c r="F11" s="273"/>
      <c r="G11" s="345"/>
      <c r="H11" s="346"/>
    </row>
    <row r="12" spans="1:8" x14ac:dyDescent="0.2">
      <c r="A12" s="347"/>
      <c r="B12" s="348" t="s">
        <v>832</v>
      </c>
      <c r="C12" s="349">
        <v>2300000</v>
      </c>
      <c r="D12" s="349">
        <v>1380000</v>
      </c>
      <c r="E12" s="350">
        <v>735000</v>
      </c>
      <c r="F12" s="351">
        <f>D12+E12</f>
        <v>2115000</v>
      </c>
      <c r="G12" s="352" t="s">
        <v>373</v>
      </c>
      <c r="H12" s="352" t="s">
        <v>833</v>
      </c>
    </row>
    <row r="13" spans="1:8" x14ac:dyDescent="0.2">
      <c r="A13" s="353" t="s">
        <v>834</v>
      </c>
      <c r="B13" s="354"/>
      <c r="C13" s="349">
        <v>2300000</v>
      </c>
      <c r="D13" s="349">
        <v>1380000</v>
      </c>
      <c r="E13" s="350">
        <v>1050000</v>
      </c>
      <c r="F13" s="351">
        <f>D13+E13</f>
        <v>2430000</v>
      </c>
      <c r="G13" s="275" t="s">
        <v>375</v>
      </c>
      <c r="H13" s="352" t="s">
        <v>833</v>
      </c>
    </row>
    <row r="14" spans="1:8" x14ac:dyDescent="0.2">
      <c r="A14" s="353"/>
      <c r="B14" s="348" t="s">
        <v>835</v>
      </c>
      <c r="C14" s="349">
        <v>2390000</v>
      </c>
      <c r="D14" s="349">
        <v>1434000</v>
      </c>
      <c r="E14" s="350">
        <v>735000</v>
      </c>
      <c r="F14" s="351">
        <f t="shared" ref="F14:F41" si="0">D14+E14</f>
        <v>2169000</v>
      </c>
      <c r="G14" s="352" t="s">
        <v>373</v>
      </c>
      <c r="H14" s="352" t="s">
        <v>833</v>
      </c>
    </row>
    <row r="15" spans="1:8" x14ac:dyDescent="0.2">
      <c r="A15" s="353"/>
      <c r="B15" s="354"/>
      <c r="C15" s="349">
        <v>2390000</v>
      </c>
      <c r="D15" s="349">
        <v>1434000</v>
      </c>
      <c r="E15" s="350">
        <v>1050000</v>
      </c>
      <c r="F15" s="351">
        <f t="shared" si="0"/>
        <v>2484000</v>
      </c>
      <c r="G15" s="275" t="s">
        <v>375</v>
      </c>
      <c r="H15" s="352" t="s">
        <v>833</v>
      </c>
    </row>
    <row r="16" spans="1:8" x14ac:dyDescent="0.2">
      <c r="A16" s="353"/>
      <c r="B16" s="279" t="s">
        <v>836</v>
      </c>
      <c r="C16" s="349">
        <v>1760000</v>
      </c>
      <c r="D16" s="350">
        <f>C16*0.7</f>
        <v>1232000</v>
      </c>
      <c r="E16" s="350">
        <v>990000</v>
      </c>
      <c r="F16" s="351">
        <f t="shared" si="0"/>
        <v>2222000</v>
      </c>
      <c r="G16" s="275" t="s">
        <v>760</v>
      </c>
      <c r="H16" s="352" t="s">
        <v>833</v>
      </c>
    </row>
    <row r="17" spans="1:8" x14ac:dyDescent="0.2">
      <c r="A17" s="353"/>
      <c r="B17" s="282"/>
      <c r="C17" s="349">
        <v>1760000</v>
      </c>
      <c r="D17" s="350">
        <f>C17*0.7</f>
        <v>1232000</v>
      </c>
      <c r="E17" s="350">
        <v>675000</v>
      </c>
      <c r="F17" s="351">
        <f t="shared" si="0"/>
        <v>1907000</v>
      </c>
      <c r="G17" s="275" t="s">
        <v>762</v>
      </c>
      <c r="H17" s="352" t="s">
        <v>833</v>
      </c>
    </row>
    <row r="18" spans="1:8" x14ac:dyDescent="0.2">
      <c r="A18" s="353"/>
      <c r="B18" s="279" t="s">
        <v>837</v>
      </c>
      <c r="C18" s="349">
        <v>1540000</v>
      </c>
      <c r="D18" s="350">
        <f>C18*0.6</f>
        <v>924000</v>
      </c>
      <c r="E18" s="350">
        <v>600000</v>
      </c>
      <c r="F18" s="351">
        <f t="shared" si="0"/>
        <v>1524000</v>
      </c>
      <c r="G18" s="275" t="s">
        <v>762</v>
      </c>
      <c r="H18" s="352" t="s">
        <v>833</v>
      </c>
    </row>
    <row r="19" spans="1:8" x14ac:dyDescent="0.2">
      <c r="A19" s="353"/>
      <c r="B19" s="282"/>
      <c r="C19" s="349">
        <v>1540000</v>
      </c>
      <c r="D19" s="350">
        <f>C19*0.6</f>
        <v>924000</v>
      </c>
      <c r="E19" s="350">
        <v>532500</v>
      </c>
      <c r="F19" s="351">
        <f t="shared" si="0"/>
        <v>1456500</v>
      </c>
      <c r="G19" s="275" t="s">
        <v>838</v>
      </c>
      <c r="H19" s="275" t="s">
        <v>839</v>
      </c>
    </row>
    <row r="20" spans="1:8" ht="24" x14ac:dyDescent="0.2">
      <c r="A20" s="353"/>
      <c r="B20" s="279" t="s">
        <v>840</v>
      </c>
      <c r="C20" s="349">
        <v>1287000</v>
      </c>
      <c r="D20" s="350">
        <f>C20*0.6</f>
        <v>772200</v>
      </c>
      <c r="E20" s="350">
        <v>420000</v>
      </c>
      <c r="F20" s="351">
        <f t="shared" si="0"/>
        <v>1192200</v>
      </c>
      <c r="G20" s="275" t="s">
        <v>841</v>
      </c>
      <c r="H20" s="275" t="s">
        <v>842</v>
      </c>
    </row>
    <row r="21" spans="1:8" ht="24" x14ac:dyDescent="0.2">
      <c r="A21" s="353"/>
      <c r="B21" s="282"/>
      <c r="C21" s="349">
        <v>1287000</v>
      </c>
      <c r="D21" s="350">
        <f>C21*0.6</f>
        <v>772200</v>
      </c>
      <c r="E21" s="350">
        <v>337500</v>
      </c>
      <c r="F21" s="351">
        <f t="shared" si="0"/>
        <v>1109700</v>
      </c>
      <c r="G21" s="275" t="s">
        <v>841</v>
      </c>
      <c r="H21" s="275" t="s">
        <v>843</v>
      </c>
    </row>
    <row r="22" spans="1:8" x14ac:dyDescent="0.2">
      <c r="A22" s="353"/>
      <c r="B22" s="279" t="s">
        <v>844</v>
      </c>
      <c r="C22" s="349">
        <v>1650000</v>
      </c>
      <c r="D22" s="350">
        <f>C22*0.7</f>
        <v>1155000</v>
      </c>
      <c r="E22" s="350">
        <v>1170000</v>
      </c>
      <c r="F22" s="351">
        <f>D22+E22</f>
        <v>2325000</v>
      </c>
      <c r="G22" s="275" t="s">
        <v>760</v>
      </c>
      <c r="H22" s="352" t="s">
        <v>833</v>
      </c>
    </row>
    <row r="23" spans="1:8" x14ac:dyDescent="0.2">
      <c r="A23" s="353"/>
      <c r="B23" s="282"/>
      <c r="C23" s="349">
        <v>1650000</v>
      </c>
      <c r="D23" s="350">
        <f>C23*0.7</f>
        <v>1155000</v>
      </c>
      <c r="E23" s="350">
        <v>855000</v>
      </c>
      <c r="F23" s="351">
        <f>D23+E23</f>
        <v>2010000</v>
      </c>
      <c r="G23" s="275" t="s">
        <v>762</v>
      </c>
      <c r="H23" s="352" t="s">
        <v>833</v>
      </c>
    </row>
    <row r="24" spans="1:8" x14ac:dyDescent="0.2">
      <c r="A24" s="353"/>
      <c r="B24" s="279" t="s">
        <v>845</v>
      </c>
      <c r="C24" s="349">
        <v>1210000</v>
      </c>
      <c r="D24" s="350">
        <f>C24*0.6</f>
        <v>726000</v>
      </c>
      <c r="E24" s="350">
        <v>457500</v>
      </c>
      <c r="F24" s="351">
        <f>D24+E24</f>
        <v>1183500</v>
      </c>
      <c r="G24" s="275" t="s">
        <v>762</v>
      </c>
      <c r="H24" s="352" t="s">
        <v>833</v>
      </c>
    </row>
    <row r="25" spans="1:8" x14ac:dyDescent="0.2">
      <c r="A25" s="353"/>
      <c r="B25" s="282"/>
      <c r="C25" s="349">
        <v>1210000</v>
      </c>
      <c r="D25" s="350">
        <f>C25*0.6</f>
        <v>726000</v>
      </c>
      <c r="E25" s="350">
        <v>390000</v>
      </c>
      <c r="F25" s="351">
        <f>D25+E25</f>
        <v>1116000</v>
      </c>
      <c r="G25" s="275" t="s">
        <v>762</v>
      </c>
      <c r="H25" s="275" t="s">
        <v>839</v>
      </c>
    </row>
    <row r="26" spans="1:8" x14ac:dyDescent="0.2">
      <c r="A26" s="353"/>
      <c r="B26" s="279" t="s">
        <v>846</v>
      </c>
      <c r="C26" s="349">
        <v>1375000</v>
      </c>
      <c r="D26" s="350">
        <f>C26*0.6</f>
        <v>825000</v>
      </c>
      <c r="E26" s="350">
        <v>495000</v>
      </c>
      <c r="F26" s="351">
        <f t="shared" si="0"/>
        <v>1320000</v>
      </c>
      <c r="G26" s="275" t="s">
        <v>762</v>
      </c>
      <c r="H26" s="275" t="s">
        <v>833</v>
      </c>
    </row>
    <row r="27" spans="1:8" x14ac:dyDescent="0.2">
      <c r="A27" s="353"/>
      <c r="B27" s="282"/>
      <c r="C27" s="349">
        <v>1375000</v>
      </c>
      <c r="D27" s="350">
        <f>C27*0.6</f>
        <v>825000</v>
      </c>
      <c r="E27" s="350">
        <v>427500</v>
      </c>
      <c r="F27" s="351">
        <f t="shared" si="0"/>
        <v>1252500</v>
      </c>
      <c r="G27" s="275" t="s">
        <v>762</v>
      </c>
      <c r="H27" s="275" t="s">
        <v>839</v>
      </c>
    </row>
    <row r="28" spans="1:8" x14ac:dyDescent="0.2">
      <c r="A28" s="353"/>
      <c r="B28" s="275" t="s">
        <v>847</v>
      </c>
      <c r="C28" s="349">
        <v>1150000</v>
      </c>
      <c r="D28" s="350">
        <f>C28*0.6</f>
        <v>690000</v>
      </c>
      <c r="E28" s="350">
        <v>1372500</v>
      </c>
      <c r="F28" s="351">
        <f t="shared" si="0"/>
        <v>2062500</v>
      </c>
      <c r="G28" s="275" t="s">
        <v>760</v>
      </c>
      <c r="H28" s="275" t="s">
        <v>833</v>
      </c>
    </row>
    <row r="29" spans="1:8" x14ac:dyDescent="0.2">
      <c r="A29" s="353"/>
      <c r="B29" s="279" t="s">
        <v>848</v>
      </c>
      <c r="C29" s="349">
        <v>1023000</v>
      </c>
      <c r="D29" s="350">
        <v>613800</v>
      </c>
      <c r="E29" s="350">
        <v>725000</v>
      </c>
      <c r="F29" s="351">
        <f t="shared" si="0"/>
        <v>1338800</v>
      </c>
      <c r="G29" s="275" t="s">
        <v>375</v>
      </c>
      <c r="H29" s="275" t="s">
        <v>833</v>
      </c>
    </row>
    <row r="30" spans="1:8" x14ac:dyDescent="0.2">
      <c r="A30" s="353"/>
      <c r="B30" s="301"/>
      <c r="C30" s="349">
        <v>1023000</v>
      </c>
      <c r="D30" s="350">
        <v>613800</v>
      </c>
      <c r="E30" s="350">
        <v>477500</v>
      </c>
      <c r="F30" s="351">
        <f t="shared" si="0"/>
        <v>1091300</v>
      </c>
      <c r="G30" s="352" t="s">
        <v>373</v>
      </c>
      <c r="H30" s="275" t="s">
        <v>833</v>
      </c>
    </row>
    <row r="31" spans="1:8" x14ac:dyDescent="0.2">
      <c r="A31" s="353"/>
      <c r="B31" s="301"/>
      <c r="C31" s="349">
        <v>1023000</v>
      </c>
      <c r="D31" s="350">
        <v>613800</v>
      </c>
      <c r="E31" s="350">
        <v>590000</v>
      </c>
      <c r="F31" s="351">
        <f t="shared" si="0"/>
        <v>1203800</v>
      </c>
      <c r="G31" s="275" t="s">
        <v>760</v>
      </c>
      <c r="H31" s="275" t="s">
        <v>839</v>
      </c>
    </row>
    <row r="32" spans="1:8" x14ac:dyDescent="0.2">
      <c r="A32" s="353"/>
      <c r="B32" s="282"/>
      <c r="C32" s="349">
        <v>1023000</v>
      </c>
      <c r="D32" s="350">
        <v>613800</v>
      </c>
      <c r="E32" s="350">
        <v>410000</v>
      </c>
      <c r="F32" s="351">
        <f t="shared" si="0"/>
        <v>1023800</v>
      </c>
      <c r="G32" s="275" t="s">
        <v>762</v>
      </c>
      <c r="H32" s="275" t="s">
        <v>839</v>
      </c>
    </row>
    <row r="33" spans="1:8" x14ac:dyDescent="0.2">
      <c r="A33" s="353"/>
      <c r="B33" s="279" t="s">
        <v>849</v>
      </c>
      <c r="C33" s="349">
        <v>1023000</v>
      </c>
      <c r="D33" s="350">
        <v>613800</v>
      </c>
      <c r="E33" s="350">
        <v>725000</v>
      </c>
      <c r="F33" s="351">
        <f>D33+E33</f>
        <v>1338800</v>
      </c>
      <c r="G33" s="275" t="s">
        <v>760</v>
      </c>
      <c r="H33" s="275" t="s">
        <v>833</v>
      </c>
    </row>
    <row r="34" spans="1:8" x14ac:dyDescent="0.2">
      <c r="A34" s="353"/>
      <c r="B34" s="301"/>
      <c r="C34" s="349">
        <v>1023000</v>
      </c>
      <c r="D34" s="350">
        <v>613800</v>
      </c>
      <c r="E34" s="350">
        <v>477500</v>
      </c>
      <c r="F34" s="351">
        <f t="shared" si="0"/>
        <v>1091300</v>
      </c>
      <c r="G34" s="352" t="s">
        <v>373</v>
      </c>
      <c r="H34" s="275" t="s">
        <v>833</v>
      </c>
    </row>
    <row r="35" spans="1:8" x14ac:dyDescent="0.2">
      <c r="A35" s="353"/>
      <c r="B35" s="301"/>
      <c r="C35" s="349">
        <v>1023000</v>
      </c>
      <c r="D35" s="350">
        <v>613800</v>
      </c>
      <c r="E35" s="350">
        <v>590000</v>
      </c>
      <c r="F35" s="351">
        <f t="shared" si="0"/>
        <v>1203800</v>
      </c>
      <c r="G35" s="275" t="s">
        <v>760</v>
      </c>
      <c r="H35" s="275" t="s">
        <v>839</v>
      </c>
    </row>
    <row r="36" spans="1:8" x14ac:dyDescent="0.2">
      <c r="A36" s="353"/>
      <c r="B36" s="282"/>
      <c r="C36" s="349">
        <v>1023000</v>
      </c>
      <c r="D36" s="350">
        <v>613800</v>
      </c>
      <c r="E36" s="350">
        <v>410000</v>
      </c>
      <c r="F36" s="351">
        <f t="shared" si="0"/>
        <v>1023800</v>
      </c>
      <c r="G36" s="275" t="s">
        <v>762</v>
      </c>
      <c r="H36" s="275" t="s">
        <v>839</v>
      </c>
    </row>
    <row r="37" spans="1:8" x14ac:dyDescent="0.2">
      <c r="A37" s="353"/>
      <c r="B37" s="301" t="s">
        <v>850</v>
      </c>
      <c r="C37" s="349">
        <v>1210000</v>
      </c>
      <c r="D37" s="350">
        <f>C37*0.6</f>
        <v>726000</v>
      </c>
      <c r="E37" s="350">
        <v>298500</v>
      </c>
      <c r="F37" s="351">
        <f>D37+E37</f>
        <v>1024500</v>
      </c>
      <c r="G37" s="352" t="s">
        <v>373</v>
      </c>
      <c r="H37" s="275" t="s">
        <v>833</v>
      </c>
    </row>
    <row r="38" spans="1:8" ht="24" x14ac:dyDescent="0.2">
      <c r="A38" s="355"/>
      <c r="B38" s="282"/>
      <c r="C38" s="349">
        <v>1210000</v>
      </c>
      <c r="D38" s="350">
        <f>C38*0.6</f>
        <v>726000</v>
      </c>
      <c r="E38" s="350">
        <v>231000</v>
      </c>
      <c r="F38" s="351">
        <f>D38+E38</f>
        <v>957000</v>
      </c>
      <c r="G38" s="275" t="s">
        <v>762</v>
      </c>
      <c r="H38" s="275" t="s">
        <v>843</v>
      </c>
    </row>
    <row r="39" spans="1:8" x14ac:dyDescent="0.2">
      <c r="A39" s="356" t="s">
        <v>851</v>
      </c>
      <c r="B39" s="275" t="s">
        <v>852</v>
      </c>
      <c r="C39" s="349">
        <v>1520000</v>
      </c>
      <c r="D39" s="349">
        <f>C39*0.6</f>
        <v>912000</v>
      </c>
      <c r="E39" s="349">
        <v>187500</v>
      </c>
      <c r="F39" s="351">
        <f>D39+E39</f>
        <v>1099500</v>
      </c>
      <c r="G39" s="275" t="s">
        <v>808</v>
      </c>
      <c r="H39" s="275" t="s">
        <v>833</v>
      </c>
    </row>
    <row r="40" spans="1:8" x14ac:dyDescent="0.2">
      <c r="A40" s="357" t="s">
        <v>853</v>
      </c>
      <c r="B40" s="275" t="s">
        <v>854</v>
      </c>
      <c r="C40" s="349">
        <v>1397000</v>
      </c>
      <c r="D40" s="349">
        <f>C40*0.6</f>
        <v>838200</v>
      </c>
      <c r="E40" s="349">
        <v>255000</v>
      </c>
      <c r="F40" s="351">
        <f>D40+E40</f>
        <v>1093200</v>
      </c>
      <c r="G40" s="275" t="s">
        <v>769</v>
      </c>
      <c r="H40" s="275" t="s">
        <v>833</v>
      </c>
    </row>
    <row r="41" spans="1:8" x14ac:dyDescent="0.2">
      <c r="A41" s="357"/>
      <c r="B41" s="275" t="s">
        <v>855</v>
      </c>
      <c r="C41" s="349">
        <v>1265000</v>
      </c>
      <c r="D41" s="349">
        <f>C41*0.6</f>
        <v>759000</v>
      </c>
      <c r="E41" s="349">
        <v>367500</v>
      </c>
      <c r="F41" s="351">
        <f t="shared" si="0"/>
        <v>1126500</v>
      </c>
      <c r="G41" s="275" t="s">
        <v>799</v>
      </c>
      <c r="H41" s="275" t="s">
        <v>833</v>
      </c>
    </row>
    <row r="42" spans="1:8" x14ac:dyDescent="0.2">
      <c r="A42" s="358" t="s">
        <v>856</v>
      </c>
      <c r="B42" s="279" t="s">
        <v>857</v>
      </c>
      <c r="C42" s="349">
        <v>650000</v>
      </c>
      <c r="D42" s="359" t="s">
        <v>858</v>
      </c>
      <c r="E42" s="349">
        <v>367500</v>
      </c>
      <c r="F42" s="351">
        <v>953000</v>
      </c>
      <c r="G42" s="360" t="s">
        <v>762</v>
      </c>
      <c r="H42" s="360" t="s">
        <v>839</v>
      </c>
    </row>
    <row r="43" spans="1:8" x14ac:dyDescent="0.2">
      <c r="A43" s="361"/>
      <c r="B43" s="282"/>
      <c r="C43" s="349">
        <v>650000</v>
      </c>
      <c r="D43" s="359" t="s">
        <v>858</v>
      </c>
      <c r="E43" s="349">
        <v>435000</v>
      </c>
      <c r="F43" s="351">
        <v>1086500</v>
      </c>
      <c r="G43" s="360" t="s">
        <v>838</v>
      </c>
      <c r="H43" s="360" t="s">
        <v>833</v>
      </c>
    </row>
    <row r="44" spans="1:8" ht="13.5" x14ac:dyDescent="0.2">
      <c r="A44" s="362" t="s">
        <v>859</v>
      </c>
      <c r="B44" s="363"/>
      <c r="C44" s="363"/>
      <c r="D44" s="363"/>
      <c r="E44" s="363"/>
      <c r="F44" s="363"/>
      <c r="G44" s="364"/>
      <c r="H44" s="338"/>
    </row>
    <row r="45" spans="1:8" x14ac:dyDescent="0.2">
      <c r="A45" s="365"/>
    </row>
    <row r="46" spans="1:8" ht="13.5" thickBot="1" x14ac:dyDescent="0.25">
      <c r="A46" s="366"/>
      <c r="B46" s="367"/>
      <c r="C46" s="367"/>
      <c r="D46" s="367"/>
      <c r="E46" s="367"/>
      <c r="F46" s="367"/>
      <c r="G46" s="367"/>
      <c r="H46" s="367"/>
    </row>
  </sheetData>
  <mergeCells count="26">
    <mergeCell ref="A42:A43"/>
    <mergeCell ref="B42:B43"/>
    <mergeCell ref="A44:F44"/>
    <mergeCell ref="B24:B25"/>
    <mergeCell ref="B26:B27"/>
    <mergeCell ref="B29:B32"/>
    <mergeCell ref="B33:B36"/>
    <mergeCell ref="B37:B38"/>
    <mergeCell ref="A40:A41"/>
    <mergeCell ref="B12:B13"/>
    <mergeCell ref="A13:A38"/>
    <mergeCell ref="B14:B15"/>
    <mergeCell ref="B16:B17"/>
    <mergeCell ref="B18:B19"/>
    <mergeCell ref="B20:B21"/>
    <mergeCell ref="B22:B23"/>
    <mergeCell ref="A1:C1"/>
    <mergeCell ref="E9:H9"/>
    <mergeCell ref="A10:A11"/>
    <mergeCell ref="B10:B11"/>
    <mergeCell ref="C10:C11"/>
    <mergeCell ref="D10:D11"/>
    <mergeCell ref="E10:E11"/>
    <mergeCell ref="F10:F11"/>
    <mergeCell ref="G10:G11"/>
    <mergeCell ref="H10:H11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26EF49-6F33-4546-B2F8-20EEE91C02B3}">
  <sheetPr>
    <tabColor rgb="FF00B0F0"/>
  </sheetPr>
  <dimension ref="A1:G37"/>
  <sheetViews>
    <sheetView showGridLines="0" view="pageBreakPreview" zoomScaleNormal="100" zoomScaleSheetLayoutView="100" workbookViewId="0">
      <pane xSplit="3" ySplit="11" topLeftCell="D12" activePane="bottomRight" state="frozen"/>
      <selection pane="topRight" activeCell="D1" sqref="D1"/>
      <selection pane="bottomLeft" activeCell="A12" sqref="A12"/>
      <selection pane="bottomRight" activeCell="N19" sqref="N19"/>
    </sheetView>
  </sheetViews>
  <sheetFormatPr defaultRowHeight="12.75" x14ac:dyDescent="0.2"/>
  <cols>
    <col min="1" max="1" width="9" style="256"/>
    <col min="2" max="2" width="46.625" style="256" customWidth="1"/>
    <col min="3" max="3" width="10.375" style="256" customWidth="1"/>
    <col min="4" max="4" width="10.875" style="256" customWidth="1"/>
    <col min="5" max="5" width="14.25" style="256" customWidth="1"/>
    <col min="6" max="6" width="8" style="256" customWidth="1"/>
    <col min="7" max="7" width="11" style="256" customWidth="1"/>
    <col min="8" max="252" width="9" style="256"/>
    <col min="253" max="253" width="46.625" style="256" customWidth="1"/>
    <col min="254" max="254" width="10.375" style="256" customWidth="1"/>
    <col min="255" max="255" width="10.875" style="256" customWidth="1"/>
    <col min="256" max="256" width="14.25" style="256" customWidth="1"/>
    <col min="257" max="257" width="8" style="256" customWidth="1"/>
    <col min="258" max="258" width="11" style="256" customWidth="1"/>
    <col min="259" max="259" width="9" style="256"/>
    <col min="260" max="260" width="8.625" style="256" bestFit="1" customWidth="1"/>
    <col min="261" max="261" width="8.125" style="256" bestFit="1" customWidth="1"/>
    <col min="262" max="262" width="4.875" style="256" customWidth="1"/>
    <col min="263" max="263" width="8.625" style="256" bestFit="1" customWidth="1"/>
    <col min="264" max="508" width="9" style="256"/>
    <col min="509" max="509" width="46.625" style="256" customWidth="1"/>
    <col min="510" max="510" width="10.375" style="256" customWidth="1"/>
    <col min="511" max="511" width="10.875" style="256" customWidth="1"/>
    <col min="512" max="512" width="14.25" style="256" customWidth="1"/>
    <col min="513" max="513" width="8" style="256" customWidth="1"/>
    <col min="514" max="514" width="11" style="256" customWidth="1"/>
    <col min="515" max="515" width="9" style="256"/>
    <col min="516" max="516" width="8.625" style="256" bestFit="1" customWidth="1"/>
    <col min="517" max="517" width="8.125" style="256" bestFit="1" customWidth="1"/>
    <col min="518" max="518" width="4.875" style="256" customWidth="1"/>
    <col min="519" max="519" width="8.625" style="256" bestFit="1" customWidth="1"/>
    <col min="520" max="764" width="9" style="256"/>
    <col min="765" max="765" width="46.625" style="256" customWidth="1"/>
    <col min="766" max="766" width="10.375" style="256" customWidth="1"/>
    <col min="767" max="767" width="10.875" style="256" customWidth="1"/>
    <col min="768" max="768" width="14.25" style="256" customWidth="1"/>
    <col min="769" max="769" width="8" style="256" customWidth="1"/>
    <col min="770" max="770" width="11" style="256" customWidth="1"/>
    <col min="771" max="771" width="9" style="256"/>
    <col min="772" max="772" width="8.625" style="256" bestFit="1" customWidth="1"/>
    <col min="773" max="773" width="8.125" style="256" bestFit="1" customWidth="1"/>
    <col min="774" max="774" width="4.875" style="256" customWidth="1"/>
    <col min="775" max="775" width="8.625" style="256" bestFit="1" customWidth="1"/>
    <col min="776" max="1020" width="9" style="256"/>
    <col min="1021" max="1021" width="46.625" style="256" customWidth="1"/>
    <col min="1022" max="1022" width="10.375" style="256" customWidth="1"/>
    <col min="1023" max="1023" width="10.875" style="256" customWidth="1"/>
    <col min="1024" max="1024" width="14.25" style="256" customWidth="1"/>
    <col min="1025" max="1025" width="8" style="256" customWidth="1"/>
    <col min="1026" max="1026" width="11" style="256" customWidth="1"/>
    <col min="1027" max="1027" width="9" style="256"/>
    <col min="1028" max="1028" width="8.625" style="256" bestFit="1" customWidth="1"/>
    <col min="1029" max="1029" width="8.125" style="256" bestFit="1" customWidth="1"/>
    <col min="1030" max="1030" width="4.875" style="256" customWidth="1"/>
    <col min="1031" max="1031" width="8.625" style="256" bestFit="1" customWidth="1"/>
    <col min="1032" max="1276" width="9" style="256"/>
    <col min="1277" max="1277" width="46.625" style="256" customWidth="1"/>
    <col min="1278" max="1278" width="10.375" style="256" customWidth="1"/>
    <col min="1279" max="1279" width="10.875" style="256" customWidth="1"/>
    <col min="1280" max="1280" width="14.25" style="256" customWidth="1"/>
    <col min="1281" max="1281" width="8" style="256" customWidth="1"/>
    <col min="1282" max="1282" width="11" style="256" customWidth="1"/>
    <col min="1283" max="1283" width="9" style="256"/>
    <col min="1284" max="1284" width="8.625" style="256" bestFit="1" customWidth="1"/>
    <col min="1285" max="1285" width="8.125" style="256" bestFit="1" customWidth="1"/>
    <col min="1286" max="1286" width="4.875" style="256" customWidth="1"/>
    <col min="1287" max="1287" width="8.625" style="256" bestFit="1" customWidth="1"/>
    <col min="1288" max="1532" width="9" style="256"/>
    <col min="1533" max="1533" width="46.625" style="256" customWidth="1"/>
    <col min="1534" max="1534" width="10.375" style="256" customWidth="1"/>
    <col min="1535" max="1535" width="10.875" style="256" customWidth="1"/>
    <col min="1536" max="1536" width="14.25" style="256" customWidth="1"/>
    <col min="1537" max="1537" width="8" style="256" customWidth="1"/>
    <col min="1538" max="1538" width="11" style="256" customWidth="1"/>
    <col min="1539" max="1539" width="9" style="256"/>
    <col min="1540" max="1540" width="8.625" style="256" bestFit="1" customWidth="1"/>
    <col min="1541" max="1541" width="8.125" style="256" bestFit="1" customWidth="1"/>
    <col min="1542" max="1542" width="4.875" style="256" customWidth="1"/>
    <col min="1543" max="1543" width="8.625" style="256" bestFit="1" customWidth="1"/>
    <col min="1544" max="1788" width="9" style="256"/>
    <col min="1789" max="1789" width="46.625" style="256" customWidth="1"/>
    <col min="1790" max="1790" width="10.375" style="256" customWidth="1"/>
    <col min="1791" max="1791" width="10.875" style="256" customWidth="1"/>
    <col min="1792" max="1792" width="14.25" style="256" customWidth="1"/>
    <col min="1793" max="1793" width="8" style="256" customWidth="1"/>
    <col min="1794" max="1794" width="11" style="256" customWidth="1"/>
    <col min="1795" max="1795" width="9" style="256"/>
    <col min="1796" max="1796" width="8.625" style="256" bestFit="1" customWidth="1"/>
    <col min="1797" max="1797" width="8.125" style="256" bestFit="1" customWidth="1"/>
    <col min="1798" max="1798" width="4.875" style="256" customWidth="1"/>
    <col min="1799" max="1799" width="8.625" style="256" bestFit="1" customWidth="1"/>
    <col min="1800" max="2044" width="9" style="256"/>
    <col min="2045" max="2045" width="46.625" style="256" customWidth="1"/>
    <col min="2046" max="2046" width="10.375" style="256" customWidth="1"/>
    <col min="2047" max="2047" width="10.875" style="256" customWidth="1"/>
    <col min="2048" max="2048" width="14.25" style="256" customWidth="1"/>
    <col min="2049" max="2049" width="8" style="256" customWidth="1"/>
    <col min="2050" max="2050" width="11" style="256" customWidth="1"/>
    <col min="2051" max="2051" width="9" style="256"/>
    <col min="2052" max="2052" width="8.625" style="256" bestFit="1" customWidth="1"/>
    <col min="2053" max="2053" width="8.125" style="256" bestFit="1" customWidth="1"/>
    <col min="2054" max="2054" width="4.875" style="256" customWidth="1"/>
    <col min="2055" max="2055" width="8.625" style="256" bestFit="1" customWidth="1"/>
    <col min="2056" max="2300" width="9" style="256"/>
    <col min="2301" max="2301" width="46.625" style="256" customWidth="1"/>
    <col min="2302" max="2302" width="10.375" style="256" customWidth="1"/>
    <col min="2303" max="2303" width="10.875" style="256" customWidth="1"/>
    <col min="2304" max="2304" width="14.25" style="256" customWidth="1"/>
    <col min="2305" max="2305" width="8" style="256" customWidth="1"/>
    <col min="2306" max="2306" width="11" style="256" customWidth="1"/>
    <col min="2307" max="2307" width="9" style="256"/>
    <col min="2308" max="2308" width="8.625" style="256" bestFit="1" customWidth="1"/>
    <col min="2309" max="2309" width="8.125" style="256" bestFit="1" customWidth="1"/>
    <col min="2310" max="2310" width="4.875" style="256" customWidth="1"/>
    <col min="2311" max="2311" width="8.625" style="256" bestFit="1" customWidth="1"/>
    <col min="2312" max="2556" width="9" style="256"/>
    <col min="2557" max="2557" width="46.625" style="256" customWidth="1"/>
    <col min="2558" max="2558" width="10.375" style="256" customWidth="1"/>
    <col min="2559" max="2559" width="10.875" style="256" customWidth="1"/>
    <col min="2560" max="2560" width="14.25" style="256" customWidth="1"/>
    <col min="2561" max="2561" width="8" style="256" customWidth="1"/>
    <col min="2562" max="2562" width="11" style="256" customWidth="1"/>
    <col min="2563" max="2563" width="9" style="256"/>
    <col min="2564" max="2564" width="8.625" style="256" bestFit="1" customWidth="1"/>
    <col min="2565" max="2565" width="8.125" style="256" bestFit="1" customWidth="1"/>
    <col min="2566" max="2566" width="4.875" style="256" customWidth="1"/>
    <col min="2567" max="2567" width="8.625" style="256" bestFit="1" customWidth="1"/>
    <col min="2568" max="2812" width="9" style="256"/>
    <col min="2813" max="2813" width="46.625" style="256" customWidth="1"/>
    <col min="2814" max="2814" width="10.375" style="256" customWidth="1"/>
    <col min="2815" max="2815" width="10.875" style="256" customWidth="1"/>
    <col min="2816" max="2816" width="14.25" style="256" customWidth="1"/>
    <col min="2817" max="2817" width="8" style="256" customWidth="1"/>
    <col min="2818" max="2818" width="11" style="256" customWidth="1"/>
    <col min="2819" max="2819" width="9" style="256"/>
    <col min="2820" max="2820" width="8.625" style="256" bestFit="1" customWidth="1"/>
    <col min="2821" max="2821" width="8.125" style="256" bestFit="1" customWidth="1"/>
    <col min="2822" max="2822" width="4.875" style="256" customWidth="1"/>
    <col min="2823" max="2823" width="8.625" style="256" bestFit="1" customWidth="1"/>
    <col min="2824" max="3068" width="9" style="256"/>
    <col min="3069" max="3069" width="46.625" style="256" customWidth="1"/>
    <col min="3070" max="3070" width="10.375" style="256" customWidth="1"/>
    <col min="3071" max="3071" width="10.875" style="256" customWidth="1"/>
    <col min="3072" max="3072" width="14.25" style="256" customWidth="1"/>
    <col min="3073" max="3073" width="8" style="256" customWidth="1"/>
    <col min="3074" max="3074" width="11" style="256" customWidth="1"/>
    <col min="3075" max="3075" width="9" style="256"/>
    <col min="3076" max="3076" width="8.625" style="256" bestFit="1" customWidth="1"/>
    <col min="3077" max="3077" width="8.125" style="256" bestFit="1" customWidth="1"/>
    <col min="3078" max="3078" width="4.875" style="256" customWidth="1"/>
    <col min="3079" max="3079" width="8.625" style="256" bestFit="1" customWidth="1"/>
    <col min="3080" max="3324" width="9" style="256"/>
    <col min="3325" max="3325" width="46.625" style="256" customWidth="1"/>
    <col min="3326" max="3326" width="10.375" style="256" customWidth="1"/>
    <col min="3327" max="3327" width="10.875" style="256" customWidth="1"/>
    <col min="3328" max="3328" width="14.25" style="256" customWidth="1"/>
    <col min="3329" max="3329" width="8" style="256" customWidth="1"/>
    <col min="3330" max="3330" width="11" style="256" customWidth="1"/>
    <col min="3331" max="3331" width="9" style="256"/>
    <col min="3332" max="3332" width="8.625" style="256" bestFit="1" customWidth="1"/>
    <col min="3333" max="3333" width="8.125" style="256" bestFit="1" customWidth="1"/>
    <col min="3334" max="3334" width="4.875" style="256" customWidth="1"/>
    <col min="3335" max="3335" width="8.625" style="256" bestFit="1" customWidth="1"/>
    <col min="3336" max="3580" width="9" style="256"/>
    <col min="3581" max="3581" width="46.625" style="256" customWidth="1"/>
    <col min="3582" max="3582" width="10.375" style="256" customWidth="1"/>
    <col min="3583" max="3583" width="10.875" style="256" customWidth="1"/>
    <col min="3584" max="3584" width="14.25" style="256" customWidth="1"/>
    <col min="3585" max="3585" width="8" style="256" customWidth="1"/>
    <col min="3586" max="3586" width="11" style="256" customWidth="1"/>
    <col min="3587" max="3587" width="9" style="256"/>
    <col min="3588" max="3588" width="8.625" style="256" bestFit="1" customWidth="1"/>
    <col min="3589" max="3589" width="8.125" style="256" bestFit="1" customWidth="1"/>
    <col min="3590" max="3590" width="4.875" style="256" customWidth="1"/>
    <col min="3591" max="3591" width="8.625" style="256" bestFit="1" customWidth="1"/>
    <col min="3592" max="3836" width="9" style="256"/>
    <col min="3837" max="3837" width="46.625" style="256" customWidth="1"/>
    <col min="3838" max="3838" width="10.375" style="256" customWidth="1"/>
    <col min="3839" max="3839" width="10.875" style="256" customWidth="1"/>
    <col min="3840" max="3840" width="14.25" style="256" customWidth="1"/>
    <col min="3841" max="3841" width="8" style="256" customWidth="1"/>
    <col min="3842" max="3842" width="11" style="256" customWidth="1"/>
    <col min="3843" max="3843" width="9" style="256"/>
    <col min="3844" max="3844" width="8.625" style="256" bestFit="1" customWidth="1"/>
    <col min="3845" max="3845" width="8.125" style="256" bestFit="1" customWidth="1"/>
    <col min="3846" max="3846" width="4.875" style="256" customWidth="1"/>
    <col min="3847" max="3847" width="8.625" style="256" bestFit="1" customWidth="1"/>
    <col min="3848" max="4092" width="9" style="256"/>
    <col min="4093" max="4093" width="46.625" style="256" customWidth="1"/>
    <col min="4094" max="4094" width="10.375" style="256" customWidth="1"/>
    <col min="4095" max="4095" width="10.875" style="256" customWidth="1"/>
    <col min="4096" max="4096" width="14.25" style="256" customWidth="1"/>
    <col min="4097" max="4097" width="8" style="256" customWidth="1"/>
    <col min="4098" max="4098" width="11" style="256" customWidth="1"/>
    <col min="4099" max="4099" width="9" style="256"/>
    <col min="4100" max="4100" width="8.625" style="256" bestFit="1" customWidth="1"/>
    <col min="4101" max="4101" width="8.125" style="256" bestFit="1" customWidth="1"/>
    <col min="4102" max="4102" width="4.875" style="256" customWidth="1"/>
    <col min="4103" max="4103" width="8.625" style="256" bestFit="1" customWidth="1"/>
    <col min="4104" max="4348" width="9" style="256"/>
    <col min="4349" max="4349" width="46.625" style="256" customWidth="1"/>
    <col min="4350" max="4350" width="10.375" style="256" customWidth="1"/>
    <col min="4351" max="4351" width="10.875" style="256" customWidth="1"/>
    <col min="4352" max="4352" width="14.25" style="256" customWidth="1"/>
    <col min="4353" max="4353" width="8" style="256" customWidth="1"/>
    <col min="4354" max="4354" width="11" style="256" customWidth="1"/>
    <col min="4355" max="4355" width="9" style="256"/>
    <col min="4356" max="4356" width="8.625" style="256" bestFit="1" customWidth="1"/>
    <col min="4357" max="4357" width="8.125" style="256" bestFit="1" customWidth="1"/>
    <col min="4358" max="4358" width="4.875" style="256" customWidth="1"/>
    <col min="4359" max="4359" width="8.625" style="256" bestFit="1" customWidth="1"/>
    <col min="4360" max="4604" width="9" style="256"/>
    <col min="4605" max="4605" width="46.625" style="256" customWidth="1"/>
    <col min="4606" max="4606" width="10.375" style="256" customWidth="1"/>
    <col min="4607" max="4607" width="10.875" style="256" customWidth="1"/>
    <col min="4608" max="4608" width="14.25" style="256" customWidth="1"/>
    <col min="4609" max="4609" width="8" style="256" customWidth="1"/>
    <col min="4610" max="4610" width="11" style="256" customWidth="1"/>
    <col min="4611" max="4611" width="9" style="256"/>
    <col min="4612" max="4612" width="8.625" style="256" bestFit="1" customWidth="1"/>
    <col min="4613" max="4613" width="8.125" style="256" bestFit="1" customWidth="1"/>
    <col min="4614" max="4614" width="4.875" style="256" customWidth="1"/>
    <col min="4615" max="4615" width="8.625" style="256" bestFit="1" customWidth="1"/>
    <col min="4616" max="4860" width="9" style="256"/>
    <col min="4861" max="4861" width="46.625" style="256" customWidth="1"/>
    <col min="4862" max="4862" width="10.375" style="256" customWidth="1"/>
    <col min="4863" max="4863" width="10.875" style="256" customWidth="1"/>
    <col min="4864" max="4864" width="14.25" style="256" customWidth="1"/>
    <col min="4865" max="4865" width="8" style="256" customWidth="1"/>
    <col min="4866" max="4866" width="11" style="256" customWidth="1"/>
    <col min="4867" max="4867" width="9" style="256"/>
    <col min="4868" max="4868" width="8.625" style="256" bestFit="1" customWidth="1"/>
    <col min="4869" max="4869" width="8.125" style="256" bestFit="1" customWidth="1"/>
    <col min="4870" max="4870" width="4.875" style="256" customWidth="1"/>
    <col min="4871" max="4871" width="8.625" style="256" bestFit="1" customWidth="1"/>
    <col min="4872" max="5116" width="9" style="256"/>
    <col min="5117" max="5117" width="46.625" style="256" customWidth="1"/>
    <col min="5118" max="5118" width="10.375" style="256" customWidth="1"/>
    <col min="5119" max="5119" width="10.875" style="256" customWidth="1"/>
    <col min="5120" max="5120" width="14.25" style="256" customWidth="1"/>
    <col min="5121" max="5121" width="8" style="256" customWidth="1"/>
    <col min="5122" max="5122" width="11" style="256" customWidth="1"/>
    <col min="5123" max="5123" width="9" style="256"/>
    <col min="5124" max="5124" width="8.625" style="256" bestFit="1" customWidth="1"/>
    <col min="5125" max="5125" width="8.125" style="256" bestFit="1" customWidth="1"/>
    <col min="5126" max="5126" width="4.875" style="256" customWidth="1"/>
    <col min="5127" max="5127" width="8.625" style="256" bestFit="1" customWidth="1"/>
    <col min="5128" max="5372" width="9" style="256"/>
    <col min="5373" max="5373" width="46.625" style="256" customWidth="1"/>
    <col min="5374" max="5374" width="10.375" style="256" customWidth="1"/>
    <col min="5375" max="5375" width="10.875" style="256" customWidth="1"/>
    <col min="5376" max="5376" width="14.25" style="256" customWidth="1"/>
    <col min="5377" max="5377" width="8" style="256" customWidth="1"/>
    <col min="5378" max="5378" width="11" style="256" customWidth="1"/>
    <col min="5379" max="5379" width="9" style="256"/>
    <col min="5380" max="5380" width="8.625" style="256" bestFit="1" customWidth="1"/>
    <col min="5381" max="5381" width="8.125" style="256" bestFit="1" customWidth="1"/>
    <col min="5382" max="5382" width="4.875" style="256" customWidth="1"/>
    <col min="5383" max="5383" width="8.625" style="256" bestFit="1" customWidth="1"/>
    <col min="5384" max="5628" width="9" style="256"/>
    <col min="5629" max="5629" width="46.625" style="256" customWidth="1"/>
    <col min="5630" max="5630" width="10.375" style="256" customWidth="1"/>
    <col min="5631" max="5631" width="10.875" style="256" customWidth="1"/>
    <col min="5632" max="5632" width="14.25" style="256" customWidth="1"/>
    <col min="5633" max="5633" width="8" style="256" customWidth="1"/>
    <col min="5634" max="5634" width="11" style="256" customWidth="1"/>
    <col min="5635" max="5635" width="9" style="256"/>
    <col min="5636" max="5636" width="8.625" style="256" bestFit="1" customWidth="1"/>
    <col min="5637" max="5637" width="8.125" style="256" bestFit="1" customWidth="1"/>
    <col min="5638" max="5638" width="4.875" style="256" customWidth="1"/>
    <col min="5639" max="5639" width="8.625" style="256" bestFit="1" customWidth="1"/>
    <col min="5640" max="5884" width="9" style="256"/>
    <col min="5885" max="5885" width="46.625" style="256" customWidth="1"/>
    <col min="5886" max="5886" width="10.375" style="256" customWidth="1"/>
    <col min="5887" max="5887" width="10.875" style="256" customWidth="1"/>
    <col min="5888" max="5888" width="14.25" style="256" customWidth="1"/>
    <col min="5889" max="5889" width="8" style="256" customWidth="1"/>
    <col min="5890" max="5890" width="11" style="256" customWidth="1"/>
    <col min="5891" max="5891" width="9" style="256"/>
    <col min="5892" max="5892" width="8.625" style="256" bestFit="1" customWidth="1"/>
    <col min="5893" max="5893" width="8.125" style="256" bestFit="1" customWidth="1"/>
    <col min="5894" max="5894" width="4.875" style="256" customWidth="1"/>
    <col min="5895" max="5895" width="8.625" style="256" bestFit="1" customWidth="1"/>
    <col min="5896" max="6140" width="9" style="256"/>
    <col min="6141" max="6141" width="46.625" style="256" customWidth="1"/>
    <col min="6142" max="6142" width="10.375" style="256" customWidth="1"/>
    <col min="6143" max="6143" width="10.875" style="256" customWidth="1"/>
    <col min="6144" max="6144" width="14.25" style="256" customWidth="1"/>
    <col min="6145" max="6145" width="8" style="256" customWidth="1"/>
    <col min="6146" max="6146" width="11" style="256" customWidth="1"/>
    <col min="6147" max="6147" width="9" style="256"/>
    <col min="6148" max="6148" width="8.625" style="256" bestFit="1" customWidth="1"/>
    <col min="6149" max="6149" width="8.125" style="256" bestFit="1" customWidth="1"/>
    <col min="6150" max="6150" width="4.875" style="256" customWidth="1"/>
    <col min="6151" max="6151" width="8.625" style="256" bestFit="1" customWidth="1"/>
    <col min="6152" max="6396" width="9" style="256"/>
    <col min="6397" max="6397" width="46.625" style="256" customWidth="1"/>
    <col min="6398" max="6398" width="10.375" style="256" customWidth="1"/>
    <col min="6399" max="6399" width="10.875" style="256" customWidth="1"/>
    <col min="6400" max="6400" width="14.25" style="256" customWidth="1"/>
    <col min="6401" max="6401" width="8" style="256" customWidth="1"/>
    <col min="6402" max="6402" width="11" style="256" customWidth="1"/>
    <col min="6403" max="6403" width="9" style="256"/>
    <col min="6404" max="6404" width="8.625" style="256" bestFit="1" customWidth="1"/>
    <col min="6405" max="6405" width="8.125" style="256" bestFit="1" customWidth="1"/>
    <col min="6406" max="6406" width="4.875" style="256" customWidth="1"/>
    <col min="6407" max="6407" width="8.625" style="256" bestFit="1" customWidth="1"/>
    <col min="6408" max="6652" width="9" style="256"/>
    <col min="6653" max="6653" width="46.625" style="256" customWidth="1"/>
    <col min="6654" max="6654" width="10.375" style="256" customWidth="1"/>
    <col min="6655" max="6655" width="10.875" style="256" customWidth="1"/>
    <col min="6656" max="6656" width="14.25" style="256" customWidth="1"/>
    <col min="6657" max="6657" width="8" style="256" customWidth="1"/>
    <col min="6658" max="6658" width="11" style="256" customWidth="1"/>
    <col min="6659" max="6659" width="9" style="256"/>
    <col min="6660" max="6660" width="8.625" style="256" bestFit="1" customWidth="1"/>
    <col min="6661" max="6661" width="8.125" style="256" bestFit="1" customWidth="1"/>
    <col min="6662" max="6662" width="4.875" style="256" customWidth="1"/>
    <col min="6663" max="6663" width="8.625" style="256" bestFit="1" customWidth="1"/>
    <col min="6664" max="6908" width="9" style="256"/>
    <col min="6909" max="6909" width="46.625" style="256" customWidth="1"/>
    <col min="6910" max="6910" width="10.375" style="256" customWidth="1"/>
    <col min="6911" max="6911" width="10.875" style="256" customWidth="1"/>
    <col min="6912" max="6912" width="14.25" style="256" customWidth="1"/>
    <col min="6913" max="6913" width="8" style="256" customWidth="1"/>
    <col min="6914" max="6914" width="11" style="256" customWidth="1"/>
    <col min="6915" max="6915" width="9" style="256"/>
    <col min="6916" max="6916" width="8.625" style="256" bestFit="1" customWidth="1"/>
    <col min="6917" max="6917" width="8.125" style="256" bestFit="1" customWidth="1"/>
    <col min="6918" max="6918" width="4.875" style="256" customWidth="1"/>
    <col min="6919" max="6919" width="8.625" style="256" bestFit="1" customWidth="1"/>
    <col min="6920" max="7164" width="9" style="256"/>
    <col min="7165" max="7165" width="46.625" style="256" customWidth="1"/>
    <col min="7166" max="7166" width="10.375" style="256" customWidth="1"/>
    <col min="7167" max="7167" width="10.875" style="256" customWidth="1"/>
    <col min="7168" max="7168" width="14.25" style="256" customWidth="1"/>
    <col min="7169" max="7169" width="8" style="256" customWidth="1"/>
    <col min="7170" max="7170" width="11" style="256" customWidth="1"/>
    <col min="7171" max="7171" width="9" style="256"/>
    <col min="7172" max="7172" width="8.625" style="256" bestFit="1" customWidth="1"/>
    <col min="7173" max="7173" width="8.125" style="256" bestFit="1" customWidth="1"/>
    <col min="7174" max="7174" width="4.875" style="256" customWidth="1"/>
    <col min="7175" max="7175" width="8.625" style="256" bestFit="1" customWidth="1"/>
    <col min="7176" max="7420" width="9" style="256"/>
    <col min="7421" max="7421" width="46.625" style="256" customWidth="1"/>
    <col min="7422" max="7422" width="10.375" style="256" customWidth="1"/>
    <col min="7423" max="7423" width="10.875" style="256" customWidth="1"/>
    <col min="7424" max="7424" width="14.25" style="256" customWidth="1"/>
    <col min="7425" max="7425" width="8" style="256" customWidth="1"/>
    <col min="7426" max="7426" width="11" style="256" customWidth="1"/>
    <col min="7427" max="7427" width="9" style="256"/>
    <col min="7428" max="7428" width="8.625" style="256" bestFit="1" customWidth="1"/>
    <col min="7429" max="7429" width="8.125" style="256" bestFit="1" customWidth="1"/>
    <col min="7430" max="7430" width="4.875" style="256" customWidth="1"/>
    <col min="7431" max="7431" width="8.625" style="256" bestFit="1" customWidth="1"/>
    <col min="7432" max="7676" width="9" style="256"/>
    <col min="7677" max="7677" width="46.625" style="256" customWidth="1"/>
    <col min="7678" max="7678" width="10.375" style="256" customWidth="1"/>
    <col min="7679" max="7679" width="10.875" style="256" customWidth="1"/>
    <col min="7680" max="7680" width="14.25" style="256" customWidth="1"/>
    <col min="7681" max="7681" width="8" style="256" customWidth="1"/>
    <col min="7682" max="7682" width="11" style="256" customWidth="1"/>
    <col min="7683" max="7683" width="9" style="256"/>
    <col min="7684" max="7684" width="8.625" style="256" bestFit="1" customWidth="1"/>
    <col min="7685" max="7685" width="8.125" style="256" bestFit="1" customWidth="1"/>
    <col min="7686" max="7686" width="4.875" style="256" customWidth="1"/>
    <col min="7687" max="7687" width="8.625" style="256" bestFit="1" customWidth="1"/>
    <col min="7688" max="7932" width="9" style="256"/>
    <col min="7933" max="7933" width="46.625" style="256" customWidth="1"/>
    <col min="7934" max="7934" width="10.375" style="256" customWidth="1"/>
    <col min="7935" max="7935" width="10.875" style="256" customWidth="1"/>
    <col min="7936" max="7936" width="14.25" style="256" customWidth="1"/>
    <col min="7937" max="7937" width="8" style="256" customWidth="1"/>
    <col min="7938" max="7938" width="11" style="256" customWidth="1"/>
    <col min="7939" max="7939" width="9" style="256"/>
    <col min="7940" max="7940" width="8.625" style="256" bestFit="1" customWidth="1"/>
    <col min="7941" max="7941" width="8.125" style="256" bestFit="1" customWidth="1"/>
    <col min="7942" max="7942" width="4.875" style="256" customWidth="1"/>
    <col min="7943" max="7943" width="8.625" style="256" bestFit="1" customWidth="1"/>
    <col min="7944" max="8188" width="9" style="256"/>
    <col min="8189" max="8189" width="46.625" style="256" customWidth="1"/>
    <col min="8190" max="8190" width="10.375" style="256" customWidth="1"/>
    <col min="8191" max="8191" width="10.875" style="256" customWidth="1"/>
    <col min="8192" max="8192" width="14.25" style="256" customWidth="1"/>
    <col min="8193" max="8193" width="8" style="256" customWidth="1"/>
    <col min="8194" max="8194" width="11" style="256" customWidth="1"/>
    <col min="8195" max="8195" width="9" style="256"/>
    <col min="8196" max="8196" width="8.625" style="256" bestFit="1" customWidth="1"/>
    <col min="8197" max="8197" width="8.125" style="256" bestFit="1" customWidth="1"/>
    <col min="8198" max="8198" width="4.875" style="256" customWidth="1"/>
    <col min="8199" max="8199" width="8.625" style="256" bestFit="1" customWidth="1"/>
    <col min="8200" max="8444" width="9" style="256"/>
    <col min="8445" max="8445" width="46.625" style="256" customWidth="1"/>
    <col min="8446" max="8446" width="10.375" style="256" customWidth="1"/>
    <col min="8447" max="8447" width="10.875" style="256" customWidth="1"/>
    <col min="8448" max="8448" width="14.25" style="256" customWidth="1"/>
    <col min="8449" max="8449" width="8" style="256" customWidth="1"/>
    <col min="8450" max="8450" width="11" style="256" customWidth="1"/>
    <col min="8451" max="8451" width="9" style="256"/>
    <col min="8452" max="8452" width="8.625" style="256" bestFit="1" customWidth="1"/>
    <col min="8453" max="8453" width="8.125" style="256" bestFit="1" customWidth="1"/>
    <col min="8454" max="8454" width="4.875" style="256" customWidth="1"/>
    <col min="8455" max="8455" width="8.625" style="256" bestFit="1" customWidth="1"/>
    <col min="8456" max="8700" width="9" style="256"/>
    <col min="8701" max="8701" width="46.625" style="256" customWidth="1"/>
    <col min="8702" max="8702" width="10.375" style="256" customWidth="1"/>
    <col min="8703" max="8703" width="10.875" style="256" customWidth="1"/>
    <col min="8704" max="8704" width="14.25" style="256" customWidth="1"/>
    <col min="8705" max="8705" width="8" style="256" customWidth="1"/>
    <col min="8706" max="8706" width="11" style="256" customWidth="1"/>
    <col min="8707" max="8707" width="9" style="256"/>
    <col min="8708" max="8708" width="8.625" style="256" bestFit="1" customWidth="1"/>
    <col min="8709" max="8709" width="8.125" style="256" bestFit="1" customWidth="1"/>
    <col min="8710" max="8710" width="4.875" style="256" customWidth="1"/>
    <col min="8711" max="8711" width="8.625" style="256" bestFit="1" customWidth="1"/>
    <col min="8712" max="8956" width="9" style="256"/>
    <col min="8957" max="8957" width="46.625" style="256" customWidth="1"/>
    <col min="8958" max="8958" width="10.375" style="256" customWidth="1"/>
    <col min="8959" max="8959" width="10.875" style="256" customWidth="1"/>
    <col min="8960" max="8960" width="14.25" style="256" customWidth="1"/>
    <col min="8961" max="8961" width="8" style="256" customWidth="1"/>
    <col min="8962" max="8962" width="11" style="256" customWidth="1"/>
    <col min="8963" max="8963" width="9" style="256"/>
    <col min="8964" max="8964" width="8.625" style="256" bestFit="1" customWidth="1"/>
    <col min="8965" max="8965" width="8.125" style="256" bestFit="1" customWidth="1"/>
    <col min="8966" max="8966" width="4.875" style="256" customWidth="1"/>
    <col min="8967" max="8967" width="8.625" style="256" bestFit="1" customWidth="1"/>
    <col min="8968" max="9212" width="9" style="256"/>
    <col min="9213" max="9213" width="46.625" style="256" customWidth="1"/>
    <col min="9214" max="9214" width="10.375" style="256" customWidth="1"/>
    <col min="9215" max="9215" width="10.875" style="256" customWidth="1"/>
    <col min="9216" max="9216" width="14.25" style="256" customWidth="1"/>
    <col min="9217" max="9217" width="8" style="256" customWidth="1"/>
    <col min="9218" max="9218" width="11" style="256" customWidth="1"/>
    <col min="9219" max="9219" width="9" style="256"/>
    <col min="9220" max="9220" width="8.625" style="256" bestFit="1" customWidth="1"/>
    <col min="9221" max="9221" width="8.125" style="256" bestFit="1" customWidth="1"/>
    <col min="9222" max="9222" width="4.875" style="256" customWidth="1"/>
    <col min="9223" max="9223" width="8.625" style="256" bestFit="1" customWidth="1"/>
    <col min="9224" max="9468" width="9" style="256"/>
    <col min="9469" max="9469" width="46.625" style="256" customWidth="1"/>
    <col min="9470" max="9470" width="10.375" style="256" customWidth="1"/>
    <col min="9471" max="9471" width="10.875" style="256" customWidth="1"/>
    <col min="9472" max="9472" width="14.25" style="256" customWidth="1"/>
    <col min="9473" max="9473" width="8" style="256" customWidth="1"/>
    <col min="9474" max="9474" width="11" style="256" customWidth="1"/>
    <col min="9475" max="9475" width="9" style="256"/>
    <col min="9476" max="9476" width="8.625" style="256" bestFit="1" customWidth="1"/>
    <col min="9477" max="9477" width="8.125" style="256" bestFit="1" customWidth="1"/>
    <col min="9478" max="9478" width="4.875" style="256" customWidth="1"/>
    <col min="9479" max="9479" width="8.625" style="256" bestFit="1" customWidth="1"/>
    <col min="9480" max="9724" width="9" style="256"/>
    <col min="9725" max="9725" width="46.625" style="256" customWidth="1"/>
    <col min="9726" max="9726" width="10.375" style="256" customWidth="1"/>
    <col min="9727" max="9727" width="10.875" style="256" customWidth="1"/>
    <col min="9728" max="9728" width="14.25" style="256" customWidth="1"/>
    <col min="9729" max="9729" width="8" style="256" customWidth="1"/>
    <col min="9730" max="9730" width="11" style="256" customWidth="1"/>
    <col min="9731" max="9731" width="9" style="256"/>
    <col min="9732" max="9732" width="8.625" style="256" bestFit="1" customWidth="1"/>
    <col min="9733" max="9733" width="8.125" style="256" bestFit="1" customWidth="1"/>
    <col min="9734" max="9734" width="4.875" style="256" customWidth="1"/>
    <col min="9735" max="9735" width="8.625" style="256" bestFit="1" customWidth="1"/>
    <col min="9736" max="9980" width="9" style="256"/>
    <col min="9981" max="9981" width="46.625" style="256" customWidth="1"/>
    <col min="9982" max="9982" width="10.375" style="256" customWidth="1"/>
    <col min="9983" max="9983" width="10.875" style="256" customWidth="1"/>
    <col min="9984" max="9984" width="14.25" style="256" customWidth="1"/>
    <col min="9985" max="9985" width="8" style="256" customWidth="1"/>
    <col min="9986" max="9986" width="11" style="256" customWidth="1"/>
    <col min="9987" max="9987" width="9" style="256"/>
    <col min="9988" max="9988" width="8.625" style="256" bestFit="1" customWidth="1"/>
    <col min="9989" max="9989" width="8.125" style="256" bestFit="1" customWidth="1"/>
    <col min="9990" max="9990" width="4.875" style="256" customWidth="1"/>
    <col min="9991" max="9991" width="8.625" style="256" bestFit="1" customWidth="1"/>
    <col min="9992" max="10236" width="9" style="256"/>
    <col min="10237" max="10237" width="46.625" style="256" customWidth="1"/>
    <col min="10238" max="10238" width="10.375" style="256" customWidth="1"/>
    <col min="10239" max="10239" width="10.875" style="256" customWidth="1"/>
    <col min="10240" max="10240" width="14.25" style="256" customWidth="1"/>
    <col min="10241" max="10241" width="8" style="256" customWidth="1"/>
    <col min="10242" max="10242" width="11" style="256" customWidth="1"/>
    <col min="10243" max="10243" width="9" style="256"/>
    <col min="10244" max="10244" width="8.625" style="256" bestFit="1" customWidth="1"/>
    <col min="10245" max="10245" width="8.125" style="256" bestFit="1" customWidth="1"/>
    <col min="10246" max="10246" width="4.875" style="256" customWidth="1"/>
    <col min="10247" max="10247" width="8.625" style="256" bestFit="1" customWidth="1"/>
    <col min="10248" max="10492" width="9" style="256"/>
    <col min="10493" max="10493" width="46.625" style="256" customWidth="1"/>
    <col min="10494" max="10494" width="10.375" style="256" customWidth="1"/>
    <col min="10495" max="10495" width="10.875" style="256" customWidth="1"/>
    <col min="10496" max="10496" width="14.25" style="256" customWidth="1"/>
    <col min="10497" max="10497" width="8" style="256" customWidth="1"/>
    <col min="10498" max="10498" width="11" style="256" customWidth="1"/>
    <col min="10499" max="10499" width="9" style="256"/>
    <col min="10500" max="10500" width="8.625" style="256" bestFit="1" customWidth="1"/>
    <col min="10501" max="10501" width="8.125" style="256" bestFit="1" customWidth="1"/>
    <col min="10502" max="10502" width="4.875" style="256" customWidth="1"/>
    <col min="10503" max="10503" width="8.625" style="256" bestFit="1" customWidth="1"/>
    <col min="10504" max="10748" width="9" style="256"/>
    <col min="10749" max="10749" width="46.625" style="256" customWidth="1"/>
    <col min="10750" max="10750" width="10.375" style="256" customWidth="1"/>
    <col min="10751" max="10751" width="10.875" style="256" customWidth="1"/>
    <col min="10752" max="10752" width="14.25" style="256" customWidth="1"/>
    <col min="10753" max="10753" width="8" style="256" customWidth="1"/>
    <col min="10754" max="10754" width="11" style="256" customWidth="1"/>
    <col min="10755" max="10755" width="9" style="256"/>
    <col min="10756" max="10756" width="8.625" style="256" bestFit="1" customWidth="1"/>
    <col min="10757" max="10757" width="8.125" style="256" bestFit="1" customWidth="1"/>
    <col min="10758" max="10758" width="4.875" style="256" customWidth="1"/>
    <col min="10759" max="10759" width="8.625" style="256" bestFit="1" customWidth="1"/>
    <col min="10760" max="11004" width="9" style="256"/>
    <col min="11005" max="11005" width="46.625" style="256" customWidth="1"/>
    <col min="11006" max="11006" width="10.375" style="256" customWidth="1"/>
    <col min="11007" max="11007" width="10.875" style="256" customWidth="1"/>
    <col min="11008" max="11008" width="14.25" style="256" customWidth="1"/>
    <col min="11009" max="11009" width="8" style="256" customWidth="1"/>
    <col min="11010" max="11010" width="11" style="256" customWidth="1"/>
    <col min="11011" max="11011" width="9" style="256"/>
    <col min="11012" max="11012" width="8.625" style="256" bestFit="1" customWidth="1"/>
    <col min="11013" max="11013" width="8.125" style="256" bestFit="1" customWidth="1"/>
    <col min="11014" max="11014" width="4.875" style="256" customWidth="1"/>
    <col min="11015" max="11015" width="8.625" style="256" bestFit="1" customWidth="1"/>
    <col min="11016" max="11260" width="9" style="256"/>
    <col min="11261" max="11261" width="46.625" style="256" customWidth="1"/>
    <col min="11262" max="11262" width="10.375" style="256" customWidth="1"/>
    <col min="11263" max="11263" width="10.875" style="256" customWidth="1"/>
    <col min="11264" max="11264" width="14.25" style="256" customWidth="1"/>
    <col min="11265" max="11265" width="8" style="256" customWidth="1"/>
    <col min="11266" max="11266" width="11" style="256" customWidth="1"/>
    <col min="11267" max="11267" width="9" style="256"/>
    <col min="11268" max="11268" width="8.625" style="256" bestFit="1" customWidth="1"/>
    <col min="11269" max="11269" width="8.125" style="256" bestFit="1" customWidth="1"/>
    <col min="11270" max="11270" width="4.875" style="256" customWidth="1"/>
    <col min="11271" max="11271" width="8.625" style="256" bestFit="1" customWidth="1"/>
    <col min="11272" max="11516" width="9" style="256"/>
    <col min="11517" max="11517" width="46.625" style="256" customWidth="1"/>
    <col min="11518" max="11518" width="10.375" style="256" customWidth="1"/>
    <col min="11519" max="11519" width="10.875" style="256" customWidth="1"/>
    <col min="11520" max="11520" width="14.25" style="256" customWidth="1"/>
    <col min="11521" max="11521" width="8" style="256" customWidth="1"/>
    <col min="11522" max="11522" width="11" style="256" customWidth="1"/>
    <col min="11523" max="11523" width="9" style="256"/>
    <col min="11524" max="11524" width="8.625" style="256" bestFit="1" customWidth="1"/>
    <col min="11525" max="11525" width="8.125" style="256" bestFit="1" customWidth="1"/>
    <col min="11526" max="11526" width="4.875" style="256" customWidth="1"/>
    <col min="11527" max="11527" width="8.625" style="256" bestFit="1" customWidth="1"/>
    <col min="11528" max="11772" width="9" style="256"/>
    <col min="11773" max="11773" width="46.625" style="256" customWidth="1"/>
    <col min="11774" max="11774" width="10.375" style="256" customWidth="1"/>
    <col min="11775" max="11775" width="10.875" style="256" customWidth="1"/>
    <col min="11776" max="11776" width="14.25" style="256" customWidth="1"/>
    <col min="11777" max="11777" width="8" style="256" customWidth="1"/>
    <col min="11778" max="11778" width="11" style="256" customWidth="1"/>
    <col min="11779" max="11779" width="9" style="256"/>
    <col min="11780" max="11780" width="8.625" style="256" bestFit="1" customWidth="1"/>
    <col min="11781" max="11781" width="8.125" style="256" bestFit="1" customWidth="1"/>
    <col min="11782" max="11782" width="4.875" style="256" customWidth="1"/>
    <col min="11783" max="11783" width="8.625" style="256" bestFit="1" customWidth="1"/>
    <col min="11784" max="12028" width="9" style="256"/>
    <col min="12029" max="12029" width="46.625" style="256" customWidth="1"/>
    <col min="12030" max="12030" width="10.375" style="256" customWidth="1"/>
    <col min="12031" max="12031" width="10.875" style="256" customWidth="1"/>
    <col min="12032" max="12032" width="14.25" style="256" customWidth="1"/>
    <col min="12033" max="12033" width="8" style="256" customWidth="1"/>
    <col min="12034" max="12034" width="11" style="256" customWidth="1"/>
    <col min="12035" max="12035" width="9" style="256"/>
    <col min="12036" max="12036" width="8.625" style="256" bestFit="1" customWidth="1"/>
    <col min="12037" max="12037" width="8.125" style="256" bestFit="1" customWidth="1"/>
    <col min="12038" max="12038" width="4.875" style="256" customWidth="1"/>
    <col min="12039" max="12039" width="8.625" style="256" bestFit="1" customWidth="1"/>
    <col min="12040" max="12284" width="9" style="256"/>
    <col min="12285" max="12285" width="46.625" style="256" customWidth="1"/>
    <col min="12286" max="12286" width="10.375" style="256" customWidth="1"/>
    <col min="12287" max="12287" width="10.875" style="256" customWidth="1"/>
    <col min="12288" max="12288" width="14.25" style="256" customWidth="1"/>
    <col min="12289" max="12289" width="8" style="256" customWidth="1"/>
    <col min="12290" max="12290" width="11" style="256" customWidth="1"/>
    <col min="12291" max="12291" width="9" style="256"/>
    <col min="12292" max="12292" width="8.625" style="256" bestFit="1" customWidth="1"/>
    <col min="12293" max="12293" width="8.125" style="256" bestFit="1" customWidth="1"/>
    <col min="12294" max="12294" width="4.875" style="256" customWidth="1"/>
    <col min="12295" max="12295" width="8.625" style="256" bestFit="1" customWidth="1"/>
    <col min="12296" max="12540" width="9" style="256"/>
    <col min="12541" max="12541" width="46.625" style="256" customWidth="1"/>
    <col min="12542" max="12542" width="10.375" style="256" customWidth="1"/>
    <col min="12543" max="12543" width="10.875" style="256" customWidth="1"/>
    <col min="12544" max="12544" width="14.25" style="256" customWidth="1"/>
    <col min="12545" max="12545" width="8" style="256" customWidth="1"/>
    <col min="12546" max="12546" width="11" style="256" customWidth="1"/>
    <col min="12547" max="12547" width="9" style="256"/>
    <col min="12548" max="12548" width="8.625" style="256" bestFit="1" customWidth="1"/>
    <col min="12549" max="12549" width="8.125" style="256" bestFit="1" customWidth="1"/>
    <col min="12550" max="12550" width="4.875" style="256" customWidth="1"/>
    <col min="12551" max="12551" width="8.625" style="256" bestFit="1" customWidth="1"/>
    <col min="12552" max="12796" width="9" style="256"/>
    <col min="12797" max="12797" width="46.625" style="256" customWidth="1"/>
    <col min="12798" max="12798" width="10.375" style="256" customWidth="1"/>
    <col min="12799" max="12799" width="10.875" style="256" customWidth="1"/>
    <col min="12800" max="12800" width="14.25" style="256" customWidth="1"/>
    <col min="12801" max="12801" width="8" style="256" customWidth="1"/>
    <col min="12802" max="12802" width="11" style="256" customWidth="1"/>
    <col min="12803" max="12803" width="9" style="256"/>
    <col min="12804" max="12804" width="8.625" style="256" bestFit="1" customWidth="1"/>
    <col min="12805" max="12805" width="8.125" style="256" bestFit="1" customWidth="1"/>
    <col min="12806" max="12806" width="4.875" style="256" customWidth="1"/>
    <col min="12807" max="12807" width="8.625" style="256" bestFit="1" customWidth="1"/>
    <col min="12808" max="13052" width="9" style="256"/>
    <col min="13053" max="13053" width="46.625" style="256" customWidth="1"/>
    <col min="13054" max="13054" width="10.375" style="256" customWidth="1"/>
    <col min="13055" max="13055" width="10.875" style="256" customWidth="1"/>
    <col min="13056" max="13056" width="14.25" style="256" customWidth="1"/>
    <col min="13057" max="13057" width="8" style="256" customWidth="1"/>
    <col min="13058" max="13058" width="11" style="256" customWidth="1"/>
    <col min="13059" max="13059" width="9" style="256"/>
    <col min="13060" max="13060" width="8.625" style="256" bestFit="1" customWidth="1"/>
    <col min="13061" max="13061" width="8.125" style="256" bestFit="1" customWidth="1"/>
    <col min="13062" max="13062" width="4.875" style="256" customWidth="1"/>
    <col min="13063" max="13063" width="8.625" style="256" bestFit="1" customWidth="1"/>
    <col min="13064" max="13308" width="9" style="256"/>
    <col min="13309" max="13309" width="46.625" style="256" customWidth="1"/>
    <col min="13310" max="13310" width="10.375" style="256" customWidth="1"/>
    <col min="13311" max="13311" width="10.875" style="256" customWidth="1"/>
    <col min="13312" max="13312" width="14.25" style="256" customWidth="1"/>
    <col min="13313" max="13313" width="8" style="256" customWidth="1"/>
    <col min="13314" max="13314" width="11" style="256" customWidth="1"/>
    <col min="13315" max="13315" width="9" style="256"/>
    <col min="13316" max="13316" width="8.625" style="256" bestFit="1" customWidth="1"/>
    <col min="13317" max="13317" width="8.125" style="256" bestFit="1" customWidth="1"/>
    <col min="13318" max="13318" width="4.875" style="256" customWidth="1"/>
    <col min="13319" max="13319" width="8.625" style="256" bestFit="1" customWidth="1"/>
    <col min="13320" max="13564" width="9" style="256"/>
    <col min="13565" max="13565" width="46.625" style="256" customWidth="1"/>
    <col min="13566" max="13566" width="10.375" style="256" customWidth="1"/>
    <col min="13567" max="13567" width="10.875" style="256" customWidth="1"/>
    <col min="13568" max="13568" width="14.25" style="256" customWidth="1"/>
    <col min="13569" max="13569" width="8" style="256" customWidth="1"/>
    <col min="13570" max="13570" width="11" style="256" customWidth="1"/>
    <col min="13571" max="13571" width="9" style="256"/>
    <col min="13572" max="13572" width="8.625" style="256" bestFit="1" customWidth="1"/>
    <col min="13573" max="13573" width="8.125" style="256" bestFit="1" customWidth="1"/>
    <col min="13574" max="13574" width="4.875" style="256" customWidth="1"/>
    <col min="13575" max="13575" width="8.625" style="256" bestFit="1" customWidth="1"/>
    <col min="13576" max="13820" width="9" style="256"/>
    <col min="13821" max="13821" width="46.625" style="256" customWidth="1"/>
    <col min="13822" max="13822" width="10.375" style="256" customWidth="1"/>
    <col min="13823" max="13823" width="10.875" style="256" customWidth="1"/>
    <col min="13824" max="13824" width="14.25" style="256" customWidth="1"/>
    <col min="13825" max="13825" width="8" style="256" customWidth="1"/>
    <col min="13826" max="13826" width="11" style="256" customWidth="1"/>
    <col min="13827" max="13827" width="9" style="256"/>
    <col min="13828" max="13828" width="8.625" style="256" bestFit="1" customWidth="1"/>
    <col min="13829" max="13829" width="8.125" style="256" bestFit="1" customWidth="1"/>
    <col min="13830" max="13830" width="4.875" style="256" customWidth="1"/>
    <col min="13831" max="13831" width="8.625" style="256" bestFit="1" customWidth="1"/>
    <col min="13832" max="14076" width="9" style="256"/>
    <col min="14077" max="14077" width="46.625" style="256" customWidth="1"/>
    <col min="14078" max="14078" width="10.375" style="256" customWidth="1"/>
    <col min="14079" max="14079" width="10.875" style="256" customWidth="1"/>
    <col min="14080" max="14080" width="14.25" style="256" customWidth="1"/>
    <col min="14081" max="14081" width="8" style="256" customWidth="1"/>
    <col min="14082" max="14082" width="11" style="256" customWidth="1"/>
    <col min="14083" max="14083" width="9" style="256"/>
    <col min="14084" max="14084" width="8.625" style="256" bestFit="1" customWidth="1"/>
    <col min="14085" max="14085" width="8.125" style="256" bestFit="1" customWidth="1"/>
    <col min="14086" max="14086" width="4.875" style="256" customWidth="1"/>
    <col min="14087" max="14087" width="8.625" style="256" bestFit="1" customWidth="1"/>
    <col min="14088" max="14332" width="9" style="256"/>
    <col min="14333" max="14333" width="46.625" style="256" customWidth="1"/>
    <col min="14334" max="14334" width="10.375" style="256" customWidth="1"/>
    <col min="14335" max="14335" width="10.875" style="256" customWidth="1"/>
    <col min="14336" max="14336" width="14.25" style="256" customWidth="1"/>
    <col min="14337" max="14337" width="8" style="256" customWidth="1"/>
    <col min="14338" max="14338" width="11" style="256" customWidth="1"/>
    <col min="14339" max="14339" width="9" style="256"/>
    <col min="14340" max="14340" width="8.625" style="256" bestFit="1" customWidth="1"/>
    <col min="14341" max="14341" width="8.125" style="256" bestFit="1" customWidth="1"/>
    <col min="14342" max="14342" width="4.875" style="256" customWidth="1"/>
    <col min="14343" max="14343" width="8.625" style="256" bestFit="1" customWidth="1"/>
    <col min="14344" max="14588" width="9" style="256"/>
    <col min="14589" max="14589" width="46.625" style="256" customWidth="1"/>
    <col min="14590" max="14590" width="10.375" style="256" customWidth="1"/>
    <col min="14591" max="14591" width="10.875" style="256" customWidth="1"/>
    <col min="14592" max="14592" width="14.25" style="256" customWidth="1"/>
    <col min="14593" max="14593" width="8" style="256" customWidth="1"/>
    <col min="14594" max="14594" width="11" style="256" customWidth="1"/>
    <col min="14595" max="14595" width="9" style="256"/>
    <col min="14596" max="14596" width="8.625" style="256" bestFit="1" customWidth="1"/>
    <col min="14597" max="14597" width="8.125" style="256" bestFit="1" customWidth="1"/>
    <col min="14598" max="14598" width="4.875" style="256" customWidth="1"/>
    <col min="14599" max="14599" width="8.625" style="256" bestFit="1" customWidth="1"/>
    <col min="14600" max="14844" width="9" style="256"/>
    <col min="14845" max="14845" width="46.625" style="256" customWidth="1"/>
    <col min="14846" max="14846" width="10.375" style="256" customWidth="1"/>
    <col min="14847" max="14847" width="10.875" style="256" customWidth="1"/>
    <col min="14848" max="14848" width="14.25" style="256" customWidth="1"/>
    <col min="14849" max="14849" width="8" style="256" customWidth="1"/>
    <col min="14850" max="14850" width="11" style="256" customWidth="1"/>
    <col min="14851" max="14851" width="9" style="256"/>
    <col min="14852" max="14852" width="8.625" style="256" bestFit="1" customWidth="1"/>
    <col min="14853" max="14853" width="8.125" style="256" bestFit="1" customWidth="1"/>
    <col min="14854" max="14854" width="4.875" style="256" customWidth="1"/>
    <col min="14855" max="14855" width="8.625" style="256" bestFit="1" customWidth="1"/>
    <col min="14856" max="15100" width="9" style="256"/>
    <col min="15101" max="15101" width="46.625" style="256" customWidth="1"/>
    <col min="15102" max="15102" width="10.375" style="256" customWidth="1"/>
    <col min="15103" max="15103" width="10.875" style="256" customWidth="1"/>
    <col min="15104" max="15104" width="14.25" style="256" customWidth="1"/>
    <col min="15105" max="15105" width="8" style="256" customWidth="1"/>
    <col min="15106" max="15106" width="11" style="256" customWidth="1"/>
    <col min="15107" max="15107" width="9" style="256"/>
    <col min="15108" max="15108" width="8.625" style="256" bestFit="1" customWidth="1"/>
    <col min="15109" max="15109" width="8.125" style="256" bestFit="1" customWidth="1"/>
    <col min="15110" max="15110" width="4.875" style="256" customWidth="1"/>
    <col min="15111" max="15111" width="8.625" style="256" bestFit="1" customWidth="1"/>
    <col min="15112" max="15356" width="9" style="256"/>
    <col min="15357" max="15357" width="46.625" style="256" customWidth="1"/>
    <col min="15358" max="15358" width="10.375" style="256" customWidth="1"/>
    <col min="15359" max="15359" width="10.875" style="256" customWidth="1"/>
    <col min="15360" max="15360" width="14.25" style="256" customWidth="1"/>
    <col min="15361" max="15361" width="8" style="256" customWidth="1"/>
    <col min="15362" max="15362" width="11" style="256" customWidth="1"/>
    <col min="15363" max="15363" width="9" style="256"/>
    <col min="15364" max="15364" width="8.625" style="256" bestFit="1" customWidth="1"/>
    <col min="15365" max="15365" width="8.125" style="256" bestFit="1" customWidth="1"/>
    <col min="15366" max="15366" width="4.875" style="256" customWidth="1"/>
    <col min="15367" max="15367" width="8.625" style="256" bestFit="1" customWidth="1"/>
    <col min="15368" max="15612" width="9" style="256"/>
    <col min="15613" max="15613" width="46.625" style="256" customWidth="1"/>
    <col min="15614" max="15614" width="10.375" style="256" customWidth="1"/>
    <col min="15615" max="15615" width="10.875" style="256" customWidth="1"/>
    <col min="15616" max="15616" width="14.25" style="256" customWidth="1"/>
    <col min="15617" max="15617" width="8" style="256" customWidth="1"/>
    <col min="15618" max="15618" width="11" style="256" customWidth="1"/>
    <col min="15619" max="15619" width="9" style="256"/>
    <col min="15620" max="15620" width="8.625" style="256" bestFit="1" customWidth="1"/>
    <col min="15621" max="15621" width="8.125" style="256" bestFit="1" customWidth="1"/>
    <col min="15622" max="15622" width="4.875" style="256" customWidth="1"/>
    <col min="15623" max="15623" width="8.625" style="256" bestFit="1" customWidth="1"/>
    <col min="15624" max="15868" width="9" style="256"/>
    <col min="15869" max="15869" width="46.625" style="256" customWidth="1"/>
    <col min="15870" max="15870" width="10.375" style="256" customWidth="1"/>
    <col min="15871" max="15871" width="10.875" style="256" customWidth="1"/>
    <col min="15872" max="15872" width="14.25" style="256" customWidth="1"/>
    <col min="15873" max="15873" width="8" style="256" customWidth="1"/>
    <col min="15874" max="15874" width="11" style="256" customWidth="1"/>
    <col min="15875" max="15875" width="9" style="256"/>
    <col min="15876" max="15876" width="8.625" style="256" bestFit="1" customWidth="1"/>
    <col min="15877" max="15877" width="8.125" style="256" bestFit="1" customWidth="1"/>
    <col min="15878" max="15878" width="4.875" style="256" customWidth="1"/>
    <col min="15879" max="15879" width="8.625" style="256" bestFit="1" customWidth="1"/>
    <col min="15880" max="16124" width="9" style="256"/>
    <col min="16125" max="16125" width="46.625" style="256" customWidth="1"/>
    <col min="16126" max="16126" width="10.375" style="256" customWidth="1"/>
    <col min="16127" max="16127" width="10.875" style="256" customWidth="1"/>
    <col min="16128" max="16128" width="14.25" style="256" customWidth="1"/>
    <col min="16129" max="16129" width="8" style="256" customWidth="1"/>
    <col min="16130" max="16130" width="11" style="256" customWidth="1"/>
    <col min="16131" max="16131" width="9" style="256"/>
    <col min="16132" max="16132" width="8.625" style="256" bestFit="1" customWidth="1"/>
    <col min="16133" max="16133" width="8.125" style="256" bestFit="1" customWidth="1"/>
    <col min="16134" max="16134" width="4.875" style="256" customWidth="1"/>
    <col min="16135" max="16135" width="8.625" style="256" bestFit="1" customWidth="1"/>
    <col min="16136" max="16384" width="9" style="256"/>
  </cols>
  <sheetData>
    <row r="1" spans="1:7" ht="17.25" x14ac:dyDescent="0.3">
      <c r="A1" s="368" t="s">
        <v>860</v>
      </c>
      <c r="B1" s="369"/>
      <c r="C1" s="369"/>
      <c r="D1" s="369"/>
      <c r="E1" s="369"/>
      <c r="F1" s="369"/>
      <c r="G1" s="369"/>
    </row>
    <row r="2" spans="1:7" ht="17.25" x14ac:dyDescent="0.3">
      <c r="A2" s="262"/>
      <c r="B2" s="263"/>
      <c r="C2" s="263"/>
      <c r="D2" s="264"/>
      <c r="E2" s="264"/>
      <c r="F2" s="264"/>
      <c r="G2" s="264"/>
    </row>
    <row r="3" spans="1:7" ht="17.25" x14ac:dyDescent="0.3">
      <c r="A3" s="262"/>
      <c r="B3" s="263"/>
      <c r="C3" s="263"/>
      <c r="D3" s="264"/>
      <c r="E3" s="264"/>
      <c r="F3" s="264"/>
      <c r="G3" s="264"/>
    </row>
    <row r="4" spans="1:7" ht="17.25" x14ac:dyDescent="0.3">
      <c r="A4" s="262"/>
      <c r="B4" s="263"/>
      <c r="C4" s="263"/>
      <c r="D4" s="264"/>
      <c r="E4" s="264"/>
      <c r="F4" s="264"/>
      <c r="G4" s="264"/>
    </row>
    <row r="5" spans="1:7" ht="17.25" x14ac:dyDescent="0.3">
      <c r="A5" s="262"/>
      <c r="B5" s="263"/>
      <c r="C5" s="263"/>
      <c r="D5" s="264"/>
      <c r="E5" s="264"/>
      <c r="F5" s="264"/>
      <c r="G5" s="264"/>
    </row>
    <row r="6" spans="1:7" ht="17.25" x14ac:dyDescent="0.3">
      <c r="A6" s="262"/>
      <c r="B6" s="263"/>
      <c r="C6" s="263"/>
      <c r="D6" s="264"/>
      <c r="E6" s="264"/>
      <c r="F6" s="264"/>
      <c r="G6" s="264"/>
    </row>
    <row r="7" spans="1:7" ht="17.25" x14ac:dyDescent="0.3">
      <c r="A7" s="262"/>
      <c r="B7" s="263"/>
      <c r="C7" s="263"/>
      <c r="D7" s="264"/>
      <c r="E7" s="264"/>
      <c r="F7" s="264"/>
      <c r="G7" s="264"/>
    </row>
    <row r="8" spans="1:7" ht="17.25" x14ac:dyDescent="0.3">
      <c r="A8" s="262"/>
      <c r="B8" s="263"/>
      <c r="C8" s="263"/>
      <c r="D8" s="264"/>
      <c r="E8" s="264"/>
      <c r="F8" s="264"/>
      <c r="G8" s="264"/>
    </row>
    <row r="9" spans="1:7" ht="17.25" x14ac:dyDescent="0.3">
      <c r="A9" s="262"/>
      <c r="B9" s="263"/>
      <c r="C9" s="263"/>
      <c r="D9" s="264"/>
      <c r="E9" s="264"/>
      <c r="F9" s="264"/>
      <c r="G9" s="264"/>
    </row>
    <row r="10" spans="1:7" x14ac:dyDescent="0.2">
      <c r="A10" s="370" t="s">
        <v>372</v>
      </c>
      <c r="B10" s="371" t="s">
        <v>861</v>
      </c>
      <c r="C10" s="372" t="s">
        <v>862</v>
      </c>
      <c r="D10" s="271" t="s">
        <v>863</v>
      </c>
      <c r="E10" s="373" t="s">
        <v>864</v>
      </c>
      <c r="F10" s="374" t="s">
        <v>865</v>
      </c>
      <c r="G10" s="343" t="s">
        <v>866</v>
      </c>
    </row>
    <row r="11" spans="1:7" x14ac:dyDescent="0.2">
      <c r="A11" s="370"/>
      <c r="B11" s="371"/>
      <c r="C11" s="375"/>
      <c r="D11" s="271"/>
      <c r="E11" s="376"/>
      <c r="F11" s="374"/>
      <c r="G11" s="346"/>
    </row>
    <row r="12" spans="1:7" x14ac:dyDescent="0.2">
      <c r="A12" s="377" t="s">
        <v>613</v>
      </c>
      <c r="B12" s="378" t="s">
        <v>867</v>
      </c>
      <c r="C12" s="379">
        <v>295000</v>
      </c>
      <c r="D12" s="350">
        <v>111000</v>
      </c>
      <c r="E12" s="380">
        <f>SUM(C12+D12)</f>
        <v>406000</v>
      </c>
      <c r="F12" s="381" t="s">
        <v>868</v>
      </c>
      <c r="G12" s="382" t="s">
        <v>833</v>
      </c>
    </row>
    <row r="13" spans="1:7" x14ac:dyDescent="0.2">
      <c r="A13" s="377"/>
      <c r="B13" s="378"/>
      <c r="C13" s="379"/>
      <c r="D13" s="350">
        <v>88500</v>
      </c>
      <c r="E13" s="380">
        <f>SUM(C12+D13)</f>
        <v>383500</v>
      </c>
      <c r="F13" s="381" t="s">
        <v>868</v>
      </c>
      <c r="G13" s="382" t="s">
        <v>869</v>
      </c>
    </row>
    <row r="14" spans="1:7" x14ac:dyDescent="0.2">
      <c r="A14" s="377"/>
      <c r="B14" s="378" t="s">
        <v>870</v>
      </c>
      <c r="C14" s="379">
        <v>590000</v>
      </c>
      <c r="D14" s="350">
        <v>166000</v>
      </c>
      <c r="E14" s="380">
        <f>SUM(C14+D14)</f>
        <v>756000</v>
      </c>
      <c r="F14" s="381" t="s">
        <v>769</v>
      </c>
      <c r="G14" s="382" t="s">
        <v>833</v>
      </c>
    </row>
    <row r="15" spans="1:7" x14ac:dyDescent="0.2">
      <c r="A15" s="377"/>
      <c r="B15" s="378"/>
      <c r="C15" s="379"/>
      <c r="D15" s="350">
        <v>109000</v>
      </c>
      <c r="E15" s="380">
        <f>SUM(C14+D15)</f>
        <v>699000</v>
      </c>
      <c r="F15" s="381" t="s">
        <v>769</v>
      </c>
      <c r="G15" s="382" t="s">
        <v>869</v>
      </c>
    </row>
    <row r="16" spans="1:7" x14ac:dyDescent="0.2">
      <c r="A16" s="377"/>
      <c r="B16" s="378"/>
      <c r="C16" s="379"/>
      <c r="D16" s="350">
        <v>124500</v>
      </c>
      <c r="E16" s="380">
        <f>SUM(C14+D16)</f>
        <v>714500</v>
      </c>
      <c r="F16" s="381" t="s">
        <v>868</v>
      </c>
      <c r="G16" s="382" t="s">
        <v>833</v>
      </c>
    </row>
    <row r="17" spans="1:7" x14ac:dyDescent="0.2">
      <c r="A17" s="377"/>
      <c r="B17" s="378"/>
      <c r="C17" s="379"/>
      <c r="D17" s="350">
        <v>102000</v>
      </c>
      <c r="E17" s="380">
        <f>SUM(C14+D17)</f>
        <v>692000</v>
      </c>
      <c r="F17" s="381" t="s">
        <v>868</v>
      </c>
      <c r="G17" s="382" t="s">
        <v>869</v>
      </c>
    </row>
    <row r="18" spans="1:7" ht="19.5" customHeight="1" x14ac:dyDescent="0.2">
      <c r="A18" s="377"/>
      <c r="B18" s="311" t="s">
        <v>871</v>
      </c>
      <c r="C18" s="295">
        <v>500000</v>
      </c>
      <c r="D18" s="350">
        <v>111000</v>
      </c>
      <c r="E18" s="380">
        <f>SUM(C18+D18)</f>
        <v>611000</v>
      </c>
      <c r="F18" s="381" t="s">
        <v>868</v>
      </c>
      <c r="G18" s="382" t="s">
        <v>833</v>
      </c>
    </row>
    <row r="19" spans="1:7" x14ac:dyDescent="0.2">
      <c r="A19" s="377"/>
      <c r="B19" s="378" t="s">
        <v>872</v>
      </c>
      <c r="C19" s="379">
        <v>405000</v>
      </c>
      <c r="D19" s="350">
        <v>111000</v>
      </c>
      <c r="E19" s="380">
        <f>SUM(C19+D19)</f>
        <v>516000</v>
      </c>
      <c r="F19" s="381" t="s">
        <v>868</v>
      </c>
      <c r="G19" s="382" t="s">
        <v>833</v>
      </c>
    </row>
    <row r="20" spans="1:7" x14ac:dyDescent="0.2">
      <c r="A20" s="377"/>
      <c r="B20" s="378"/>
      <c r="C20" s="379"/>
      <c r="D20" s="350">
        <v>88500</v>
      </c>
      <c r="E20" s="380">
        <f>SUM(C19+D20)</f>
        <v>493500</v>
      </c>
      <c r="F20" s="381" t="s">
        <v>868</v>
      </c>
      <c r="G20" s="382" t="s">
        <v>869</v>
      </c>
    </row>
    <row r="21" spans="1:7" x14ac:dyDescent="0.2">
      <c r="A21" s="377"/>
      <c r="B21" s="378" t="s">
        <v>873</v>
      </c>
      <c r="C21" s="379">
        <v>405000</v>
      </c>
      <c r="D21" s="350">
        <v>111000</v>
      </c>
      <c r="E21" s="380">
        <f>SUM(C21+D21)</f>
        <v>516000</v>
      </c>
      <c r="F21" s="381" t="s">
        <v>868</v>
      </c>
      <c r="G21" s="382" t="s">
        <v>833</v>
      </c>
    </row>
    <row r="22" spans="1:7" x14ac:dyDescent="0.2">
      <c r="A22" s="377"/>
      <c r="B22" s="378"/>
      <c r="C22" s="379"/>
      <c r="D22" s="350">
        <v>88500</v>
      </c>
      <c r="E22" s="380">
        <f>SUM(C21+D22)</f>
        <v>493500</v>
      </c>
      <c r="F22" s="381" t="s">
        <v>868</v>
      </c>
      <c r="G22" s="382" t="s">
        <v>869</v>
      </c>
    </row>
    <row r="23" spans="1:7" x14ac:dyDescent="0.2">
      <c r="A23" s="377"/>
      <c r="B23" s="378" t="s">
        <v>874</v>
      </c>
      <c r="C23" s="379">
        <v>395000</v>
      </c>
      <c r="D23" s="350">
        <v>111000</v>
      </c>
      <c r="E23" s="380">
        <f>SUM(C23+D23)</f>
        <v>506000</v>
      </c>
      <c r="F23" s="381" t="s">
        <v>868</v>
      </c>
      <c r="G23" s="382" t="s">
        <v>833</v>
      </c>
    </row>
    <row r="24" spans="1:7" x14ac:dyDescent="0.2">
      <c r="A24" s="377"/>
      <c r="B24" s="378"/>
      <c r="C24" s="379"/>
      <c r="D24" s="350">
        <v>88500</v>
      </c>
      <c r="E24" s="380">
        <f>SUM(C23+D24)</f>
        <v>483500</v>
      </c>
      <c r="F24" s="381" t="s">
        <v>868</v>
      </c>
      <c r="G24" s="382" t="s">
        <v>869</v>
      </c>
    </row>
    <row r="25" spans="1:7" x14ac:dyDescent="0.2">
      <c r="A25" s="377"/>
      <c r="B25" s="378" t="s">
        <v>875</v>
      </c>
      <c r="C25" s="383">
        <v>395000</v>
      </c>
      <c r="D25" s="350">
        <v>111000</v>
      </c>
      <c r="E25" s="380">
        <f>SUM(C25+D25:D26)</f>
        <v>506000</v>
      </c>
      <c r="F25" s="381" t="s">
        <v>868</v>
      </c>
      <c r="G25" s="382" t="s">
        <v>833</v>
      </c>
    </row>
    <row r="26" spans="1:7" x14ac:dyDescent="0.2">
      <c r="A26" s="377"/>
      <c r="B26" s="378"/>
      <c r="C26" s="383"/>
      <c r="D26" s="350">
        <v>88500</v>
      </c>
      <c r="E26" s="380">
        <f>SUM(C25+D26)</f>
        <v>483500</v>
      </c>
      <c r="F26" s="381" t="s">
        <v>868</v>
      </c>
      <c r="G26" s="382" t="s">
        <v>869</v>
      </c>
    </row>
    <row r="27" spans="1:7" x14ac:dyDescent="0.2">
      <c r="A27" s="377"/>
      <c r="B27" s="378" t="s">
        <v>876</v>
      </c>
      <c r="C27" s="379">
        <v>397000</v>
      </c>
      <c r="D27" s="350">
        <v>111000</v>
      </c>
      <c r="E27" s="380">
        <f>SUM(C27+D27)</f>
        <v>508000</v>
      </c>
      <c r="F27" s="381" t="s">
        <v>868</v>
      </c>
      <c r="G27" s="382" t="s">
        <v>833</v>
      </c>
    </row>
    <row r="28" spans="1:7" x14ac:dyDescent="0.2">
      <c r="A28" s="377"/>
      <c r="B28" s="378"/>
      <c r="C28" s="379"/>
      <c r="D28" s="350">
        <v>88500</v>
      </c>
      <c r="E28" s="380">
        <f>SUM(C27+D28)</f>
        <v>485500</v>
      </c>
      <c r="F28" s="381" t="s">
        <v>868</v>
      </c>
      <c r="G28" s="382" t="s">
        <v>869</v>
      </c>
    </row>
    <row r="29" spans="1:7" x14ac:dyDescent="0.2">
      <c r="A29" s="377"/>
      <c r="B29" s="384" t="s">
        <v>877</v>
      </c>
      <c r="C29" s="385">
        <v>413000</v>
      </c>
      <c r="D29" s="350">
        <v>111000</v>
      </c>
      <c r="E29" s="380">
        <f>SUM(C29+D29)</f>
        <v>524000</v>
      </c>
      <c r="F29" s="381" t="s">
        <v>868</v>
      </c>
      <c r="G29" s="382" t="s">
        <v>833</v>
      </c>
    </row>
    <row r="30" spans="1:7" x14ac:dyDescent="0.2">
      <c r="A30" s="377"/>
      <c r="B30" s="384"/>
      <c r="C30" s="385"/>
      <c r="D30" s="350">
        <v>88500</v>
      </c>
      <c r="E30" s="380">
        <f>SUM(C29+D30)</f>
        <v>501500</v>
      </c>
      <c r="F30" s="381" t="s">
        <v>868</v>
      </c>
      <c r="G30" s="382" t="s">
        <v>869</v>
      </c>
    </row>
    <row r="31" spans="1:7" x14ac:dyDescent="0.2">
      <c r="A31" s="386"/>
      <c r="B31" s="287"/>
      <c r="C31" s="287"/>
      <c r="D31" s="287"/>
      <c r="E31" s="287"/>
      <c r="F31" s="287"/>
      <c r="G31" s="287"/>
    </row>
    <row r="32" spans="1:7" x14ac:dyDescent="0.2">
      <c r="A32" s="370" t="s">
        <v>372</v>
      </c>
      <c r="B32" s="371" t="s">
        <v>861</v>
      </c>
      <c r="C32" s="387" t="s">
        <v>862</v>
      </c>
      <c r="D32" s="271" t="s">
        <v>878</v>
      </c>
      <c r="E32" s="388" t="s">
        <v>863</v>
      </c>
      <c r="F32" s="389"/>
      <c r="G32" s="373" t="s">
        <v>879</v>
      </c>
    </row>
    <row r="33" spans="1:7" x14ac:dyDescent="0.2">
      <c r="A33" s="370"/>
      <c r="B33" s="371"/>
      <c r="C33" s="390"/>
      <c r="D33" s="271"/>
      <c r="E33" s="391"/>
      <c r="F33" s="392"/>
      <c r="G33" s="376"/>
    </row>
    <row r="34" spans="1:7" ht="13.5" x14ac:dyDescent="0.2">
      <c r="A34" s="393" t="s">
        <v>880</v>
      </c>
      <c r="B34" s="394" t="s">
        <v>881</v>
      </c>
      <c r="C34" s="395">
        <v>1350000</v>
      </c>
      <c r="D34" s="395">
        <v>945000</v>
      </c>
      <c r="E34" s="396">
        <v>602000</v>
      </c>
      <c r="F34" s="397"/>
      <c r="G34" s="380">
        <f>SUM(D34+E34)</f>
        <v>1547000</v>
      </c>
    </row>
    <row r="35" spans="1:7" ht="13.5" x14ac:dyDescent="0.2">
      <c r="A35" s="398" t="s">
        <v>882</v>
      </c>
      <c r="B35" s="394" t="s">
        <v>883</v>
      </c>
      <c r="C35" s="395">
        <v>3990000</v>
      </c>
      <c r="D35" s="395">
        <v>2793000</v>
      </c>
      <c r="E35" s="396">
        <v>173200</v>
      </c>
      <c r="F35" s="397"/>
      <c r="G35" s="399">
        <v>2966200</v>
      </c>
    </row>
    <row r="36" spans="1:7" x14ac:dyDescent="0.2">
      <c r="A36" s="365"/>
    </row>
    <row r="37" spans="1:7" ht="13.5" thickBot="1" x14ac:dyDescent="0.25">
      <c r="A37" s="366"/>
      <c r="B37" s="367"/>
      <c r="C37" s="367"/>
      <c r="D37" s="367"/>
      <c r="E37" s="367"/>
      <c r="F37" s="367"/>
      <c r="G37" s="367"/>
    </row>
  </sheetData>
  <mergeCells count="33">
    <mergeCell ref="D32:D33"/>
    <mergeCell ref="E32:F33"/>
    <mergeCell ref="G32:G33"/>
    <mergeCell ref="E34:F34"/>
    <mergeCell ref="E35:F35"/>
    <mergeCell ref="B27:B28"/>
    <mergeCell ref="C27:C28"/>
    <mergeCell ref="B29:B30"/>
    <mergeCell ref="C29:C30"/>
    <mergeCell ref="A32:A33"/>
    <mergeCell ref="B32:B33"/>
    <mergeCell ref="C32:C33"/>
    <mergeCell ref="B21:B22"/>
    <mergeCell ref="C21:C22"/>
    <mergeCell ref="B23:B24"/>
    <mergeCell ref="C23:C24"/>
    <mergeCell ref="B25:B26"/>
    <mergeCell ref="C25:C26"/>
    <mergeCell ref="A12:A30"/>
    <mergeCell ref="B12:B13"/>
    <mergeCell ref="C12:C13"/>
    <mergeCell ref="B14:B17"/>
    <mergeCell ref="C14:C17"/>
    <mergeCell ref="B19:B20"/>
    <mergeCell ref="C19:C20"/>
    <mergeCell ref="A1:G1"/>
    <mergeCell ref="A10:A11"/>
    <mergeCell ref="B10:B11"/>
    <mergeCell ref="C10:C11"/>
    <mergeCell ref="D10:D11"/>
    <mergeCell ref="E10:E11"/>
    <mergeCell ref="F10:F11"/>
    <mergeCell ref="G10:G11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50B316-34A2-4836-A46B-F8E128EE617D}">
  <sheetPr>
    <tabColor rgb="FF00B0F0"/>
  </sheetPr>
  <dimension ref="A1:H64"/>
  <sheetViews>
    <sheetView showGridLines="0" view="pageBreakPreview" zoomScaleNormal="100" zoomScaleSheetLayoutView="100" workbookViewId="0">
      <pane xSplit="3" ySplit="2" topLeftCell="D3" activePane="bottomRight" state="frozen"/>
      <selection pane="topRight" activeCell="D1" sqref="D1"/>
      <selection pane="bottomLeft" activeCell="A3" sqref="A3"/>
      <selection pane="bottomRight" activeCell="P26" sqref="P26"/>
    </sheetView>
  </sheetViews>
  <sheetFormatPr defaultRowHeight="12.75" x14ac:dyDescent="0.2"/>
  <cols>
    <col min="1" max="1" width="9" style="256"/>
    <col min="2" max="2" width="43.5" style="256" customWidth="1"/>
    <col min="3" max="3" width="16.125" style="256" customWidth="1"/>
    <col min="4" max="5" width="9" style="256"/>
    <col min="6" max="6" width="11.625" style="256" customWidth="1"/>
    <col min="7" max="256" width="9" style="256"/>
    <col min="257" max="257" width="43.5" style="256" customWidth="1"/>
    <col min="258" max="258" width="16.125" style="256" customWidth="1"/>
    <col min="259" max="260" width="9" style="256"/>
    <col min="261" max="261" width="11.625" style="256" customWidth="1"/>
    <col min="262" max="512" width="9" style="256"/>
    <col min="513" max="513" width="43.5" style="256" customWidth="1"/>
    <col min="514" max="514" width="16.125" style="256" customWidth="1"/>
    <col min="515" max="516" width="9" style="256"/>
    <col min="517" max="517" width="11.625" style="256" customWidth="1"/>
    <col min="518" max="768" width="9" style="256"/>
    <col min="769" max="769" width="43.5" style="256" customWidth="1"/>
    <col min="770" max="770" width="16.125" style="256" customWidth="1"/>
    <col min="771" max="772" width="9" style="256"/>
    <col min="773" max="773" width="11.625" style="256" customWidth="1"/>
    <col min="774" max="1024" width="9" style="256"/>
    <col min="1025" max="1025" width="43.5" style="256" customWidth="1"/>
    <col min="1026" max="1026" width="16.125" style="256" customWidth="1"/>
    <col min="1027" max="1028" width="9" style="256"/>
    <col min="1029" max="1029" width="11.625" style="256" customWidth="1"/>
    <col min="1030" max="1280" width="9" style="256"/>
    <col min="1281" max="1281" width="43.5" style="256" customWidth="1"/>
    <col min="1282" max="1282" width="16.125" style="256" customWidth="1"/>
    <col min="1283" max="1284" width="9" style="256"/>
    <col min="1285" max="1285" width="11.625" style="256" customWidth="1"/>
    <col min="1286" max="1536" width="9" style="256"/>
    <col min="1537" max="1537" width="43.5" style="256" customWidth="1"/>
    <col min="1538" max="1538" width="16.125" style="256" customWidth="1"/>
    <col min="1539" max="1540" width="9" style="256"/>
    <col min="1541" max="1541" width="11.625" style="256" customWidth="1"/>
    <col min="1542" max="1792" width="9" style="256"/>
    <col min="1793" max="1793" width="43.5" style="256" customWidth="1"/>
    <col min="1794" max="1794" width="16.125" style="256" customWidth="1"/>
    <col min="1795" max="1796" width="9" style="256"/>
    <col min="1797" max="1797" width="11.625" style="256" customWidth="1"/>
    <col min="1798" max="2048" width="9" style="256"/>
    <col min="2049" max="2049" width="43.5" style="256" customWidth="1"/>
    <col min="2050" max="2050" width="16.125" style="256" customWidth="1"/>
    <col min="2051" max="2052" width="9" style="256"/>
    <col min="2053" max="2053" width="11.625" style="256" customWidth="1"/>
    <col min="2054" max="2304" width="9" style="256"/>
    <col min="2305" max="2305" width="43.5" style="256" customWidth="1"/>
    <col min="2306" max="2306" width="16.125" style="256" customWidth="1"/>
    <col min="2307" max="2308" width="9" style="256"/>
    <col min="2309" max="2309" width="11.625" style="256" customWidth="1"/>
    <col min="2310" max="2560" width="9" style="256"/>
    <col min="2561" max="2561" width="43.5" style="256" customWidth="1"/>
    <col min="2562" max="2562" width="16.125" style="256" customWidth="1"/>
    <col min="2563" max="2564" width="9" style="256"/>
    <col min="2565" max="2565" width="11.625" style="256" customWidth="1"/>
    <col min="2566" max="2816" width="9" style="256"/>
    <col min="2817" max="2817" width="43.5" style="256" customWidth="1"/>
    <col min="2818" max="2818" width="16.125" style="256" customWidth="1"/>
    <col min="2819" max="2820" width="9" style="256"/>
    <col min="2821" max="2821" width="11.625" style="256" customWidth="1"/>
    <col min="2822" max="3072" width="9" style="256"/>
    <col min="3073" max="3073" width="43.5" style="256" customWidth="1"/>
    <col min="3074" max="3074" width="16.125" style="256" customWidth="1"/>
    <col min="3075" max="3076" width="9" style="256"/>
    <col min="3077" max="3077" width="11.625" style="256" customWidth="1"/>
    <col min="3078" max="3328" width="9" style="256"/>
    <col min="3329" max="3329" width="43.5" style="256" customWidth="1"/>
    <col min="3330" max="3330" width="16.125" style="256" customWidth="1"/>
    <col min="3331" max="3332" width="9" style="256"/>
    <col min="3333" max="3333" width="11.625" style="256" customWidth="1"/>
    <col min="3334" max="3584" width="9" style="256"/>
    <col min="3585" max="3585" width="43.5" style="256" customWidth="1"/>
    <col min="3586" max="3586" width="16.125" style="256" customWidth="1"/>
    <col min="3587" max="3588" width="9" style="256"/>
    <col min="3589" max="3589" width="11.625" style="256" customWidth="1"/>
    <col min="3590" max="3840" width="9" style="256"/>
    <col min="3841" max="3841" width="43.5" style="256" customWidth="1"/>
    <col min="3842" max="3842" width="16.125" style="256" customWidth="1"/>
    <col min="3843" max="3844" width="9" style="256"/>
    <col min="3845" max="3845" width="11.625" style="256" customWidth="1"/>
    <col min="3846" max="4096" width="9" style="256"/>
    <col min="4097" max="4097" width="43.5" style="256" customWidth="1"/>
    <col min="4098" max="4098" width="16.125" style="256" customWidth="1"/>
    <col min="4099" max="4100" width="9" style="256"/>
    <col min="4101" max="4101" width="11.625" style="256" customWidth="1"/>
    <col min="4102" max="4352" width="9" style="256"/>
    <col min="4353" max="4353" width="43.5" style="256" customWidth="1"/>
    <col min="4354" max="4354" width="16.125" style="256" customWidth="1"/>
    <col min="4355" max="4356" width="9" style="256"/>
    <col min="4357" max="4357" width="11.625" style="256" customWidth="1"/>
    <col min="4358" max="4608" width="9" style="256"/>
    <col min="4609" max="4609" width="43.5" style="256" customWidth="1"/>
    <col min="4610" max="4610" width="16.125" style="256" customWidth="1"/>
    <col min="4611" max="4612" width="9" style="256"/>
    <col min="4613" max="4613" width="11.625" style="256" customWidth="1"/>
    <col min="4614" max="4864" width="9" style="256"/>
    <col min="4865" max="4865" width="43.5" style="256" customWidth="1"/>
    <col min="4866" max="4866" width="16.125" style="256" customWidth="1"/>
    <col min="4867" max="4868" width="9" style="256"/>
    <col min="4869" max="4869" width="11.625" style="256" customWidth="1"/>
    <col min="4870" max="5120" width="9" style="256"/>
    <col min="5121" max="5121" width="43.5" style="256" customWidth="1"/>
    <col min="5122" max="5122" width="16.125" style="256" customWidth="1"/>
    <col min="5123" max="5124" width="9" style="256"/>
    <col min="5125" max="5125" width="11.625" style="256" customWidth="1"/>
    <col min="5126" max="5376" width="9" style="256"/>
    <col min="5377" max="5377" width="43.5" style="256" customWidth="1"/>
    <col min="5378" max="5378" width="16.125" style="256" customWidth="1"/>
    <col min="5379" max="5380" width="9" style="256"/>
    <col min="5381" max="5381" width="11.625" style="256" customWidth="1"/>
    <col min="5382" max="5632" width="9" style="256"/>
    <col min="5633" max="5633" width="43.5" style="256" customWidth="1"/>
    <col min="5634" max="5634" width="16.125" style="256" customWidth="1"/>
    <col min="5635" max="5636" width="9" style="256"/>
    <col min="5637" max="5637" width="11.625" style="256" customWidth="1"/>
    <col min="5638" max="5888" width="9" style="256"/>
    <col min="5889" max="5889" width="43.5" style="256" customWidth="1"/>
    <col min="5890" max="5890" width="16.125" style="256" customWidth="1"/>
    <col min="5891" max="5892" width="9" style="256"/>
    <col min="5893" max="5893" width="11.625" style="256" customWidth="1"/>
    <col min="5894" max="6144" width="9" style="256"/>
    <col min="6145" max="6145" width="43.5" style="256" customWidth="1"/>
    <col min="6146" max="6146" width="16.125" style="256" customWidth="1"/>
    <col min="6147" max="6148" width="9" style="256"/>
    <col min="6149" max="6149" width="11.625" style="256" customWidth="1"/>
    <col min="6150" max="6400" width="9" style="256"/>
    <col min="6401" max="6401" width="43.5" style="256" customWidth="1"/>
    <col min="6402" max="6402" width="16.125" style="256" customWidth="1"/>
    <col min="6403" max="6404" width="9" style="256"/>
    <col min="6405" max="6405" width="11.625" style="256" customWidth="1"/>
    <col min="6406" max="6656" width="9" style="256"/>
    <col min="6657" max="6657" width="43.5" style="256" customWidth="1"/>
    <col min="6658" max="6658" width="16.125" style="256" customWidth="1"/>
    <col min="6659" max="6660" width="9" style="256"/>
    <col min="6661" max="6661" width="11.625" style="256" customWidth="1"/>
    <col min="6662" max="6912" width="9" style="256"/>
    <col min="6913" max="6913" width="43.5" style="256" customWidth="1"/>
    <col min="6914" max="6914" width="16.125" style="256" customWidth="1"/>
    <col min="6915" max="6916" width="9" style="256"/>
    <col min="6917" max="6917" width="11.625" style="256" customWidth="1"/>
    <col min="6918" max="7168" width="9" style="256"/>
    <col min="7169" max="7169" width="43.5" style="256" customWidth="1"/>
    <col min="7170" max="7170" width="16.125" style="256" customWidth="1"/>
    <col min="7171" max="7172" width="9" style="256"/>
    <col min="7173" max="7173" width="11.625" style="256" customWidth="1"/>
    <col min="7174" max="7424" width="9" style="256"/>
    <col min="7425" max="7425" width="43.5" style="256" customWidth="1"/>
    <col min="7426" max="7426" width="16.125" style="256" customWidth="1"/>
    <col min="7427" max="7428" width="9" style="256"/>
    <col min="7429" max="7429" width="11.625" style="256" customWidth="1"/>
    <col min="7430" max="7680" width="9" style="256"/>
    <col min="7681" max="7681" width="43.5" style="256" customWidth="1"/>
    <col min="7682" max="7682" width="16.125" style="256" customWidth="1"/>
    <col min="7683" max="7684" width="9" style="256"/>
    <col min="7685" max="7685" width="11.625" style="256" customWidth="1"/>
    <col min="7686" max="7936" width="9" style="256"/>
    <col min="7937" max="7937" width="43.5" style="256" customWidth="1"/>
    <col min="7938" max="7938" width="16.125" style="256" customWidth="1"/>
    <col min="7939" max="7940" width="9" style="256"/>
    <col min="7941" max="7941" width="11.625" style="256" customWidth="1"/>
    <col min="7942" max="8192" width="9" style="256"/>
    <col min="8193" max="8193" width="43.5" style="256" customWidth="1"/>
    <col min="8194" max="8194" width="16.125" style="256" customWidth="1"/>
    <col min="8195" max="8196" width="9" style="256"/>
    <col min="8197" max="8197" width="11.625" style="256" customWidth="1"/>
    <col min="8198" max="8448" width="9" style="256"/>
    <col min="8449" max="8449" width="43.5" style="256" customWidth="1"/>
    <col min="8450" max="8450" width="16.125" style="256" customWidth="1"/>
    <col min="8451" max="8452" width="9" style="256"/>
    <col min="8453" max="8453" width="11.625" style="256" customWidth="1"/>
    <col min="8454" max="8704" width="9" style="256"/>
    <col min="8705" max="8705" width="43.5" style="256" customWidth="1"/>
    <col min="8706" max="8706" width="16.125" style="256" customWidth="1"/>
    <col min="8707" max="8708" width="9" style="256"/>
    <col min="8709" max="8709" width="11.625" style="256" customWidth="1"/>
    <col min="8710" max="8960" width="9" style="256"/>
    <col min="8961" max="8961" width="43.5" style="256" customWidth="1"/>
    <col min="8962" max="8962" width="16.125" style="256" customWidth="1"/>
    <col min="8963" max="8964" width="9" style="256"/>
    <col min="8965" max="8965" width="11.625" style="256" customWidth="1"/>
    <col min="8966" max="9216" width="9" style="256"/>
    <col min="9217" max="9217" width="43.5" style="256" customWidth="1"/>
    <col min="9218" max="9218" width="16.125" style="256" customWidth="1"/>
    <col min="9219" max="9220" width="9" style="256"/>
    <col min="9221" max="9221" width="11.625" style="256" customWidth="1"/>
    <col min="9222" max="9472" width="9" style="256"/>
    <col min="9473" max="9473" width="43.5" style="256" customWidth="1"/>
    <col min="9474" max="9474" width="16.125" style="256" customWidth="1"/>
    <col min="9475" max="9476" width="9" style="256"/>
    <col min="9477" max="9477" width="11.625" style="256" customWidth="1"/>
    <col min="9478" max="9728" width="9" style="256"/>
    <col min="9729" max="9729" width="43.5" style="256" customWidth="1"/>
    <col min="9730" max="9730" width="16.125" style="256" customWidth="1"/>
    <col min="9731" max="9732" width="9" style="256"/>
    <col min="9733" max="9733" width="11.625" style="256" customWidth="1"/>
    <col min="9734" max="9984" width="9" style="256"/>
    <col min="9985" max="9985" width="43.5" style="256" customWidth="1"/>
    <col min="9986" max="9986" width="16.125" style="256" customWidth="1"/>
    <col min="9987" max="9988" width="9" style="256"/>
    <col min="9989" max="9989" width="11.625" style="256" customWidth="1"/>
    <col min="9990" max="10240" width="9" style="256"/>
    <col min="10241" max="10241" width="43.5" style="256" customWidth="1"/>
    <col min="10242" max="10242" width="16.125" style="256" customWidth="1"/>
    <col min="10243" max="10244" width="9" style="256"/>
    <col min="10245" max="10245" width="11.625" style="256" customWidth="1"/>
    <col min="10246" max="10496" width="9" style="256"/>
    <col min="10497" max="10497" width="43.5" style="256" customWidth="1"/>
    <col min="10498" max="10498" width="16.125" style="256" customWidth="1"/>
    <col min="10499" max="10500" width="9" style="256"/>
    <col min="10501" max="10501" width="11.625" style="256" customWidth="1"/>
    <col min="10502" max="10752" width="9" style="256"/>
    <col min="10753" max="10753" width="43.5" style="256" customWidth="1"/>
    <col min="10754" max="10754" width="16.125" style="256" customWidth="1"/>
    <col min="10755" max="10756" width="9" style="256"/>
    <col min="10757" max="10757" width="11.625" style="256" customWidth="1"/>
    <col min="10758" max="11008" width="9" style="256"/>
    <col min="11009" max="11009" width="43.5" style="256" customWidth="1"/>
    <col min="11010" max="11010" width="16.125" style="256" customWidth="1"/>
    <col min="11011" max="11012" width="9" style="256"/>
    <col min="11013" max="11013" width="11.625" style="256" customWidth="1"/>
    <col min="11014" max="11264" width="9" style="256"/>
    <col min="11265" max="11265" width="43.5" style="256" customWidth="1"/>
    <col min="11266" max="11266" width="16.125" style="256" customWidth="1"/>
    <col min="11267" max="11268" width="9" style="256"/>
    <col min="11269" max="11269" width="11.625" style="256" customWidth="1"/>
    <col min="11270" max="11520" width="9" style="256"/>
    <col min="11521" max="11521" width="43.5" style="256" customWidth="1"/>
    <col min="11522" max="11522" width="16.125" style="256" customWidth="1"/>
    <col min="11523" max="11524" width="9" style="256"/>
    <col min="11525" max="11525" width="11.625" style="256" customWidth="1"/>
    <col min="11526" max="11776" width="9" style="256"/>
    <col min="11777" max="11777" width="43.5" style="256" customWidth="1"/>
    <col min="11778" max="11778" width="16.125" style="256" customWidth="1"/>
    <col min="11779" max="11780" width="9" style="256"/>
    <col min="11781" max="11781" width="11.625" style="256" customWidth="1"/>
    <col min="11782" max="12032" width="9" style="256"/>
    <col min="12033" max="12033" width="43.5" style="256" customWidth="1"/>
    <col min="12034" max="12034" width="16.125" style="256" customWidth="1"/>
    <col min="12035" max="12036" width="9" style="256"/>
    <col min="12037" max="12037" width="11.625" style="256" customWidth="1"/>
    <col min="12038" max="12288" width="9" style="256"/>
    <col min="12289" max="12289" width="43.5" style="256" customWidth="1"/>
    <col min="12290" max="12290" width="16.125" style="256" customWidth="1"/>
    <col min="12291" max="12292" width="9" style="256"/>
    <col min="12293" max="12293" width="11.625" style="256" customWidth="1"/>
    <col min="12294" max="12544" width="9" style="256"/>
    <col min="12545" max="12545" width="43.5" style="256" customWidth="1"/>
    <col min="12546" max="12546" width="16.125" style="256" customWidth="1"/>
    <col min="12547" max="12548" width="9" style="256"/>
    <col min="12549" max="12549" width="11.625" style="256" customWidth="1"/>
    <col min="12550" max="12800" width="9" style="256"/>
    <col min="12801" max="12801" width="43.5" style="256" customWidth="1"/>
    <col min="12802" max="12802" width="16.125" style="256" customWidth="1"/>
    <col min="12803" max="12804" width="9" style="256"/>
    <col min="12805" max="12805" width="11.625" style="256" customWidth="1"/>
    <col min="12806" max="13056" width="9" style="256"/>
    <col min="13057" max="13057" width="43.5" style="256" customWidth="1"/>
    <col min="13058" max="13058" width="16.125" style="256" customWidth="1"/>
    <col min="13059" max="13060" width="9" style="256"/>
    <col min="13061" max="13061" width="11.625" style="256" customWidth="1"/>
    <col min="13062" max="13312" width="9" style="256"/>
    <col min="13313" max="13313" width="43.5" style="256" customWidth="1"/>
    <col min="13314" max="13314" width="16.125" style="256" customWidth="1"/>
    <col min="13315" max="13316" width="9" style="256"/>
    <col min="13317" max="13317" width="11.625" style="256" customWidth="1"/>
    <col min="13318" max="13568" width="9" style="256"/>
    <col min="13569" max="13569" width="43.5" style="256" customWidth="1"/>
    <col min="13570" max="13570" width="16.125" style="256" customWidth="1"/>
    <col min="13571" max="13572" width="9" style="256"/>
    <col min="13573" max="13573" width="11.625" style="256" customWidth="1"/>
    <col min="13574" max="13824" width="9" style="256"/>
    <col min="13825" max="13825" width="43.5" style="256" customWidth="1"/>
    <col min="13826" max="13826" width="16.125" style="256" customWidth="1"/>
    <col min="13827" max="13828" width="9" style="256"/>
    <col min="13829" max="13829" width="11.625" style="256" customWidth="1"/>
    <col min="13830" max="14080" width="9" style="256"/>
    <col min="14081" max="14081" width="43.5" style="256" customWidth="1"/>
    <col min="14082" max="14082" width="16.125" style="256" customWidth="1"/>
    <col min="14083" max="14084" width="9" style="256"/>
    <col min="14085" max="14085" width="11.625" style="256" customWidth="1"/>
    <col min="14086" max="14336" width="9" style="256"/>
    <col min="14337" max="14337" width="43.5" style="256" customWidth="1"/>
    <col min="14338" max="14338" width="16.125" style="256" customWidth="1"/>
    <col min="14339" max="14340" width="9" style="256"/>
    <col min="14341" max="14341" width="11.625" style="256" customWidth="1"/>
    <col min="14342" max="14592" width="9" style="256"/>
    <col min="14593" max="14593" width="43.5" style="256" customWidth="1"/>
    <col min="14594" max="14594" width="16.125" style="256" customWidth="1"/>
    <col min="14595" max="14596" width="9" style="256"/>
    <col min="14597" max="14597" width="11.625" style="256" customWidth="1"/>
    <col min="14598" max="14848" width="9" style="256"/>
    <col min="14849" max="14849" width="43.5" style="256" customWidth="1"/>
    <col min="14850" max="14850" width="16.125" style="256" customWidth="1"/>
    <col min="14851" max="14852" width="9" style="256"/>
    <col min="14853" max="14853" width="11.625" style="256" customWidth="1"/>
    <col min="14854" max="15104" width="9" style="256"/>
    <col min="15105" max="15105" width="43.5" style="256" customWidth="1"/>
    <col min="15106" max="15106" width="16.125" style="256" customWidth="1"/>
    <col min="15107" max="15108" width="9" style="256"/>
    <col min="15109" max="15109" width="11.625" style="256" customWidth="1"/>
    <col min="15110" max="15360" width="9" style="256"/>
    <col min="15361" max="15361" width="43.5" style="256" customWidth="1"/>
    <col min="15362" max="15362" width="16.125" style="256" customWidth="1"/>
    <col min="15363" max="15364" width="9" style="256"/>
    <col min="15365" max="15365" width="11.625" style="256" customWidth="1"/>
    <col min="15366" max="15616" width="9" style="256"/>
    <col min="15617" max="15617" width="43.5" style="256" customWidth="1"/>
    <col min="15618" max="15618" width="16.125" style="256" customWidth="1"/>
    <col min="15619" max="15620" width="9" style="256"/>
    <col min="15621" max="15621" width="11.625" style="256" customWidth="1"/>
    <col min="15622" max="15872" width="9" style="256"/>
    <col min="15873" max="15873" width="43.5" style="256" customWidth="1"/>
    <col min="15874" max="15874" width="16.125" style="256" customWidth="1"/>
    <col min="15875" max="15876" width="9" style="256"/>
    <col min="15877" max="15877" width="11.625" style="256" customWidth="1"/>
    <col min="15878" max="16128" width="9" style="256"/>
    <col min="16129" max="16129" width="43.5" style="256" customWidth="1"/>
    <col min="16130" max="16130" width="16.125" style="256" customWidth="1"/>
    <col min="16131" max="16132" width="9" style="256"/>
    <col min="16133" max="16133" width="11.625" style="256" customWidth="1"/>
    <col min="16134" max="16384" width="9" style="256"/>
  </cols>
  <sheetData>
    <row r="1" spans="1:8" ht="17.25" x14ac:dyDescent="0.2">
      <c r="A1" s="400" t="s">
        <v>884</v>
      </c>
      <c r="B1" s="401"/>
      <c r="C1" s="401"/>
      <c r="D1" s="401"/>
      <c r="E1" s="401"/>
      <c r="F1" s="339" t="s">
        <v>750</v>
      </c>
      <c r="G1" s="339"/>
      <c r="H1" s="264"/>
    </row>
    <row r="2" spans="1:8" ht="24" x14ac:dyDescent="0.2">
      <c r="A2" s="402" t="s">
        <v>885</v>
      </c>
      <c r="B2" s="403" t="s">
        <v>886</v>
      </c>
      <c r="C2" s="403" t="s">
        <v>887</v>
      </c>
      <c r="D2" s="404" t="s">
        <v>888</v>
      </c>
      <c r="E2" s="405" t="s">
        <v>889</v>
      </c>
      <c r="F2" s="403" t="s">
        <v>890</v>
      </c>
      <c r="G2" s="406" t="s">
        <v>831</v>
      </c>
      <c r="H2" s="406"/>
    </row>
    <row r="3" spans="1:8" x14ac:dyDescent="0.2">
      <c r="A3" s="407" t="s">
        <v>765</v>
      </c>
      <c r="B3" s="408" t="s">
        <v>891</v>
      </c>
      <c r="C3" s="348" t="s">
        <v>892</v>
      </c>
      <c r="D3" s="409" t="s">
        <v>893</v>
      </c>
      <c r="E3" s="410">
        <v>50900</v>
      </c>
      <c r="F3" s="411">
        <f>E3*36</f>
        <v>1832400</v>
      </c>
      <c r="G3" s="412" t="s">
        <v>894</v>
      </c>
      <c r="H3" s="413"/>
    </row>
    <row r="4" spans="1:8" x14ac:dyDescent="0.2">
      <c r="A4" s="414"/>
      <c r="B4" s="408"/>
      <c r="C4" s="415"/>
      <c r="D4" s="409" t="s">
        <v>895</v>
      </c>
      <c r="E4" s="410">
        <v>47900</v>
      </c>
      <c r="F4" s="411">
        <f>E4*36</f>
        <v>1724400</v>
      </c>
      <c r="G4" s="416"/>
      <c r="H4" s="417"/>
    </row>
    <row r="5" spans="1:8" x14ac:dyDescent="0.2">
      <c r="A5" s="414"/>
      <c r="B5" s="408"/>
      <c r="C5" s="415"/>
      <c r="D5" s="409" t="s">
        <v>896</v>
      </c>
      <c r="E5" s="410">
        <v>47900</v>
      </c>
      <c r="F5" s="411">
        <f>E5*60</f>
        <v>2874000</v>
      </c>
      <c r="G5" s="416"/>
      <c r="H5" s="417"/>
    </row>
    <row r="6" spans="1:8" x14ac:dyDescent="0.2">
      <c r="A6" s="414"/>
      <c r="B6" s="408"/>
      <c r="C6" s="354"/>
      <c r="D6" s="409" t="s">
        <v>897</v>
      </c>
      <c r="E6" s="410">
        <v>45900</v>
      </c>
      <c r="F6" s="411">
        <f>E6*60</f>
        <v>2754000</v>
      </c>
      <c r="G6" s="416"/>
      <c r="H6" s="417"/>
    </row>
    <row r="7" spans="1:8" x14ac:dyDescent="0.2">
      <c r="A7" s="414"/>
      <c r="B7" s="348" t="s">
        <v>898</v>
      </c>
      <c r="C7" s="348" t="s">
        <v>899</v>
      </c>
      <c r="D7" s="409" t="s">
        <v>893</v>
      </c>
      <c r="E7" s="410">
        <v>52900</v>
      </c>
      <c r="F7" s="411">
        <f>E7*36</f>
        <v>1904400</v>
      </c>
      <c r="G7" s="416"/>
      <c r="H7" s="417"/>
    </row>
    <row r="8" spans="1:8" x14ac:dyDescent="0.2">
      <c r="A8" s="414"/>
      <c r="B8" s="415"/>
      <c r="C8" s="415"/>
      <c r="D8" s="409" t="s">
        <v>895</v>
      </c>
      <c r="E8" s="410">
        <v>49900</v>
      </c>
      <c r="F8" s="411">
        <f>E8*36</f>
        <v>1796400</v>
      </c>
      <c r="G8" s="416"/>
      <c r="H8" s="417"/>
    </row>
    <row r="9" spans="1:8" x14ac:dyDescent="0.2">
      <c r="A9" s="414"/>
      <c r="B9" s="415"/>
      <c r="C9" s="415"/>
      <c r="D9" s="409" t="s">
        <v>896</v>
      </c>
      <c r="E9" s="410">
        <v>49900</v>
      </c>
      <c r="F9" s="411">
        <f>E9*60</f>
        <v>2994000</v>
      </c>
      <c r="G9" s="416"/>
      <c r="H9" s="417"/>
    </row>
    <row r="10" spans="1:8" x14ac:dyDescent="0.2">
      <c r="A10" s="414"/>
      <c r="B10" s="354"/>
      <c r="C10" s="354"/>
      <c r="D10" s="409" t="s">
        <v>897</v>
      </c>
      <c r="E10" s="410">
        <v>47900</v>
      </c>
      <c r="F10" s="411">
        <f>E10*60</f>
        <v>2874000</v>
      </c>
      <c r="G10" s="416"/>
      <c r="H10" s="417"/>
    </row>
    <row r="11" spans="1:8" x14ac:dyDescent="0.2">
      <c r="A11" s="414"/>
      <c r="B11" s="348" t="s">
        <v>900</v>
      </c>
      <c r="C11" s="348" t="s">
        <v>901</v>
      </c>
      <c r="D11" s="409" t="s">
        <v>893</v>
      </c>
      <c r="E11" s="410">
        <v>59900</v>
      </c>
      <c r="F11" s="411">
        <f>E11*36</f>
        <v>2156400</v>
      </c>
      <c r="G11" s="416"/>
      <c r="H11" s="417"/>
    </row>
    <row r="12" spans="1:8" x14ac:dyDescent="0.2">
      <c r="A12" s="414"/>
      <c r="B12" s="415"/>
      <c r="C12" s="415"/>
      <c r="D12" s="409" t="s">
        <v>896</v>
      </c>
      <c r="E12" s="410">
        <v>53900</v>
      </c>
      <c r="F12" s="411">
        <f>E12*60</f>
        <v>3234000</v>
      </c>
      <c r="G12" s="416"/>
      <c r="H12" s="417"/>
    </row>
    <row r="13" spans="1:8" x14ac:dyDescent="0.2">
      <c r="A13" s="414"/>
      <c r="B13" s="415"/>
      <c r="C13" s="415"/>
      <c r="D13" s="409" t="s">
        <v>895</v>
      </c>
      <c r="E13" s="410">
        <v>56900</v>
      </c>
      <c r="F13" s="411">
        <f>E13*36</f>
        <v>2048400</v>
      </c>
      <c r="G13" s="416"/>
      <c r="H13" s="417"/>
    </row>
    <row r="14" spans="1:8" x14ac:dyDescent="0.2">
      <c r="A14" s="414"/>
      <c r="B14" s="354"/>
      <c r="C14" s="354"/>
      <c r="D14" s="409" t="s">
        <v>897</v>
      </c>
      <c r="E14" s="410">
        <v>50900</v>
      </c>
      <c r="F14" s="411">
        <f>E14*60</f>
        <v>3054000</v>
      </c>
      <c r="G14" s="416"/>
      <c r="H14" s="417"/>
    </row>
    <row r="15" spans="1:8" x14ac:dyDescent="0.2">
      <c r="A15" s="414"/>
      <c r="B15" s="348" t="s">
        <v>902</v>
      </c>
      <c r="C15" s="348" t="s">
        <v>903</v>
      </c>
      <c r="D15" s="409" t="s">
        <v>893</v>
      </c>
      <c r="E15" s="410">
        <v>62900</v>
      </c>
      <c r="F15" s="411">
        <f>E15*36</f>
        <v>2264400</v>
      </c>
      <c r="G15" s="416"/>
      <c r="H15" s="417"/>
    </row>
    <row r="16" spans="1:8" x14ac:dyDescent="0.2">
      <c r="A16" s="414"/>
      <c r="B16" s="415"/>
      <c r="C16" s="415"/>
      <c r="D16" s="409" t="s">
        <v>896</v>
      </c>
      <c r="E16" s="410">
        <v>60900</v>
      </c>
      <c r="F16" s="411">
        <f>E16*60</f>
        <v>3654000</v>
      </c>
      <c r="G16" s="416"/>
      <c r="H16" s="417"/>
    </row>
    <row r="17" spans="1:8" x14ac:dyDescent="0.2">
      <c r="A17" s="414"/>
      <c r="B17" s="415"/>
      <c r="C17" s="415"/>
      <c r="D17" s="409" t="s">
        <v>895</v>
      </c>
      <c r="E17" s="410">
        <v>59900</v>
      </c>
      <c r="F17" s="411">
        <f>E17*36</f>
        <v>2156400</v>
      </c>
      <c r="G17" s="416"/>
      <c r="H17" s="417"/>
    </row>
    <row r="18" spans="1:8" x14ac:dyDescent="0.2">
      <c r="A18" s="414"/>
      <c r="B18" s="415"/>
      <c r="C18" s="415"/>
      <c r="D18" s="409" t="s">
        <v>897</v>
      </c>
      <c r="E18" s="410">
        <v>57900</v>
      </c>
      <c r="F18" s="411">
        <f>E18*60</f>
        <v>3474000</v>
      </c>
      <c r="G18" s="416"/>
      <c r="H18" s="417"/>
    </row>
    <row r="19" spans="1:8" x14ac:dyDescent="0.2">
      <c r="A19" s="414"/>
      <c r="B19" s="415"/>
      <c r="C19" s="415"/>
      <c r="D19" s="409" t="s">
        <v>904</v>
      </c>
      <c r="E19" s="410">
        <v>58900</v>
      </c>
      <c r="F19" s="411">
        <f>E19*36</f>
        <v>2120400</v>
      </c>
      <c r="G19" s="416"/>
      <c r="H19" s="417"/>
    </row>
    <row r="20" spans="1:8" x14ac:dyDescent="0.2">
      <c r="A20" s="418"/>
      <c r="B20" s="354"/>
      <c r="C20" s="354"/>
      <c r="D20" s="409" t="s">
        <v>905</v>
      </c>
      <c r="E20" s="410">
        <v>56900</v>
      </c>
      <c r="F20" s="411">
        <f>E20*60</f>
        <v>3414000</v>
      </c>
      <c r="G20" s="416"/>
      <c r="H20" s="417"/>
    </row>
    <row r="21" spans="1:8" x14ac:dyDescent="0.2">
      <c r="A21" s="419" t="s">
        <v>788</v>
      </c>
      <c r="B21" s="352" t="s">
        <v>906</v>
      </c>
      <c r="C21" s="352" t="s">
        <v>907</v>
      </c>
      <c r="D21" s="409" t="s">
        <v>896</v>
      </c>
      <c r="E21" s="410">
        <v>29900</v>
      </c>
      <c r="F21" s="411">
        <f>E21*60</f>
        <v>1794000</v>
      </c>
      <c r="G21" s="416"/>
      <c r="H21" s="417"/>
    </row>
    <row r="22" spans="1:8" x14ac:dyDescent="0.2">
      <c r="A22" s="420"/>
      <c r="B22" s="384" t="s">
        <v>908</v>
      </c>
      <c r="C22" s="348" t="s">
        <v>909</v>
      </c>
      <c r="D22" s="275" t="s">
        <v>910</v>
      </c>
      <c r="E22" s="410">
        <v>46900</v>
      </c>
      <c r="F22" s="276">
        <f>E22*36</f>
        <v>1688400</v>
      </c>
      <c r="G22" s="416"/>
      <c r="H22" s="417"/>
    </row>
    <row r="23" spans="1:8" x14ac:dyDescent="0.2">
      <c r="A23" s="420"/>
      <c r="B23" s="408"/>
      <c r="C23" s="415"/>
      <c r="D23" s="275" t="s">
        <v>911</v>
      </c>
      <c r="E23" s="410">
        <v>43900</v>
      </c>
      <c r="F23" s="276">
        <f>E23*60</f>
        <v>2634000</v>
      </c>
      <c r="G23" s="416"/>
      <c r="H23" s="417"/>
    </row>
    <row r="24" spans="1:8" x14ac:dyDescent="0.2">
      <c r="A24" s="420"/>
      <c r="B24" s="408"/>
      <c r="C24" s="415"/>
      <c r="D24" s="275" t="s">
        <v>912</v>
      </c>
      <c r="E24" s="410">
        <v>42900</v>
      </c>
      <c r="F24" s="276">
        <f>E24*36</f>
        <v>1544400</v>
      </c>
      <c r="G24" s="416"/>
      <c r="H24" s="417"/>
    </row>
    <row r="25" spans="1:8" x14ac:dyDescent="0.2">
      <c r="A25" s="420"/>
      <c r="B25" s="408"/>
      <c r="C25" s="354"/>
      <c r="D25" s="275" t="s">
        <v>913</v>
      </c>
      <c r="E25" s="410">
        <v>39900</v>
      </c>
      <c r="F25" s="276">
        <f>E25*60</f>
        <v>2394000</v>
      </c>
      <c r="G25" s="416"/>
      <c r="H25" s="417"/>
    </row>
    <row r="26" spans="1:8" x14ac:dyDescent="0.2">
      <c r="A26" s="420"/>
      <c r="B26" s="384" t="s">
        <v>914</v>
      </c>
      <c r="C26" s="348" t="s">
        <v>915</v>
      </c>
      <c r="D26" s="275" t="s">
        <v>910</v>
      </c>
      <c r="E26" s="410">
        <v>44900</v>
      </c>
      <c r="F26" s="276">
        <f>E26*36</f>
        <v>1616400</v>
      </c>
      <c r="G26" s="416"/>
      <c r="H26" s="417"/>
    </row>
    <row r="27" spans="1:8" x14ac:dyDescent="0.2">
      <c r="A27" s="420"/>
      <c r="B27" s="408"/>
      <c r="C27" s="415"/>
      <c r="D27" s="275" t="s">
        <v>911</v>
      </c>
      <c r="E27" s="410">
        <v>41900</v>
      </c>
      <c r="F27" s="276">
        <f>E27*60</f>
        <v>2514000</v>
      </c>
      <c r="G27" s="416"/>
      <c r="H27" s="417"/>
    </row>
    <row r="28" spans="1:8" x14ac:dyDescent="0.2">
      <c r="A28" s="420"/>
      <c r="B28" s="408"/>
      <c r="C28" s="415"/>
      <c r="D28" s="275" t="s">
        <v>912</v>
      </c>
      <c r="E28" s="410">
        <v>40900</v>
      </c>
      <c r="F28" s="276">
        <f>E28*36</f>
        <v>1472400</v>
      </c>
      <c r="G28" s="416"/>
      <c r="H28" s="417"/>
    </row>
    <row r="29" spans="1:8" x14ac:dyDescent="0.2">
      <c r="A29" s="420"/>
      <c r="B29" s="408"/>
      <c r="C29" s="354"/>
      <c r="D29" s="275" t="s">
        <v>913</v>
      </c>
      <c r="E29" s="410">
        <v>37900</v>
      </c>
      <c r="F29" s="276">
        <f>E29*60</f>
        <v>2274000</v>
      </c>
      <c r="G29" s="416"/>
      <c r="H29" s="417"/>
    </row>
    <row r="30" spans="1:8" x14ac:dyDescent="0.2">
      <c r="A30" s="420"/>
      <c r="B30" s="384" t="s">
        <v>916</v>
      </c>
      <c r="C30" s="348" t="s">
        <v>917</v>
      </c>
      <c r="D30" s="275" t="s">
        <v>910</v>
      </c>
      <c r="E30" s="410">
        <v>45900</v>
      </c>
      <c r="F30" s="276">
        <f>E30*36</f>
        <v>1652400</v>
      </c>
      <c r="G30" s="416"/>
      <c r="H30" s="417"/>
    </row>
    <row r="31" spans="1:8" x14ac:dyDescent="0.2">
      <c r="A31" s="420"/>
      <c r="B31" s="408"/>
      <c r="C31" s="415"/>
      <c r="D31" s="275" t="s">
        <v>911</v>
      </c>
      <c r="E31" s="410">
        <v>41900</v>
      </c>
      <c r="F31" s="276">
        <f>E31*60</f>
        <v>2514000</v>
      </c>
      <c r="G31" s="416"/>
      <c r="H31" s="417"/>
    </row>
    <row r="32" spans="1:8" x14ac:dyDescent="0.2">
      <c r="A32" s="420"/>
      <c r="B32" s="408"/>
      <c r="C32" s="415"/>
      <c r="D32" s="275" t="s">
        <v>918</v>
      </c>
      <c r="E32" s="410">
        <v>43900</v>
      </c>
      <c r="F32" s="276">
        <f>E32*36</f>
        <v>1580400</v>
      </c>
      <c r="G32" s="416"/>
      <c r="H32" s="417"/>
    </row>
    <row r="33" spans="1:8" x14ac:dyDescent="0.2">
      <c r="A33" s="420"/>
      <c r="B33" s="408"/>
      <c r="C33" s="354"/>
      <c r="D33" s="275" t="s">
        <v>919</v>
      </c>
      <c r="E33" s="410">
        <v>39900</v>
      </c>
      <c r="F33" s="276">
        <f>E33*60</f>
        <v>2394000</v>
      </c>
      <c r="G33" s="416"/>
      <c r="H33" s="417"/>
    </row>
    <row r="34" spans="1:8" x14ac:dyDescent="0.2">
      <c r="A34" s="420"/>
      <c r="B34" s="408" t="s">
        <v>920</v>
      </c>
      <c r="C34" s="348" t="s">
        <v>921</v>
      </c>
      <c r="D34" s="409" t="s">
        <v>893</v>
      </c>
      <c r="E34" s="410">
        <v>47900</v>
      </c>
      <c r="F34" s="411">
        <f>E34*36</f>
        <v>1724400</v>
      </c>
      <c r="G34" s="416"/>
      <c r="H34" s="417"/>
    </row>
    <row r="35" spans="1:8" x14ac:dyDescent="0.2">
      <c r="A35" s="420"/>
      <c r="B35" s="408"/>
      <c r="C35" s="354"/>
      <c r="D35" s="409" t="s">
        <v>896</v>
      </c>
      <c r="E35" s="410">
        <v>45900</v>
      </c>
      <c r="F35" s="411">
        <f>E35*60</f>
        <v>2754000</v>
      </c>
      <c r="G35" s="416"/>
      <c r="H35" s="417"/>
    </row>
    <row r="36" spans="1:8" x14ac:dyDescent="0.2">
      <c r="A36" s="420"/>
      <c r="B36" s="408" t="s">
        <v>922</v>
      </c>
      <c r="C36" s="348" t="s">
        <v>923</v>
      </c>
      <c r="D36" s="409" t="s">
        <v>893</v>
      </c>
      <c r="E36" s="410">
        <v>40900</v>
      </c>
      <c r="F36" s="411">
        <f>E36*36</f>
        <v>1472400</v>
      </c>
      <c r="G36" s="416"/>
      <c r="H36" s="417"/>
    </row>
    <row r="37" spans="1:8" x14ac:dyDescent="0.2">
      <c r="A37" s="420"/>
      <c r="B37" s="408"/>
      <c r="C37" s="354"/>
      <c r="D37" s="421" t="s">
        <v>896</v>
      </c>
      <c r="E37" s="422">
        <v>37900</v>
      </c>
      <c r="F37" s="422">
        <f>E37*60</f>
        <v>2274000</v>
      </c>
      <c r="G37" s="423"/>
      <c r="H37" s="424"/>
    </row>
    <row r="38" spans="1:8" x14ac:dyDescent="0.2">
      <c r="A38" s="420"/>
      <c r="B38" s="348" t="s">
        <v>924</v>
      </c>
      <c r="C38" s="348" t="s">
        <v>925</v>
      </c>
      <c r="D38" s="409" t="s">
        <v>893</v>
      </c>
      <c r="E38" s="410">
        <v>54900</v>
      </c>
      <c r="F38" s="411">
        <f>E38*36</f>
        <v>1976400</v>
      </c>
      <c r="G38" s="423"/>
      <c r="H38" s="424"/>
    </row>
    <row r="39" spans="1:8" x14ac:dyDescent="0.2">
      <c r="A39" s="420"/>
      <c r="B39" s="415"/>
      <c r="C39" s="415"/>
      <c r="D39" s="409" t="s">
        <v>896</v>
      </c>
      <c r="E39" s="410">
        <v>52900</v>
      </c>
      <c r="F39" s="411">
        <f>E39*60</f>
        <v>3174000</v>
      </c>
      <c r="G39" s="423"/>
      <c r="H39" s="424"/>
    </row>
    <row r="40" spans="1:8" x14ac:dyDescent="0.2">
      <c r="A40" s="420"/>
      <c r="B40" s="415"/>
      <c r="C40" s="415"/>
      <c r="D40" s="409" t="s">
        <v>895</v>
      </c>
      <c r="E40" s="410">
        <v>51900</v>
      </c>
      <c r="F40" s="411">
        <f>E40*36</f>
        <v>1868400</v>
      </c>
      <c r="G40" s="423"/>
      <c r="H40" s="424"/>
    </row>
    <row r="41" spans="1:8" x14ac:dyDescent="0.2">
      <c r="A41" s="420"/>
      <c r="B41" s="415"/>
      <c r="C41" s="415"/>
      <c r="D41" s="409" t="s">
        <v>897</v>
      </c>
      <c r="E41" s="410">
        <v>49900</v>
      </c>
      <c r="F41" s="411">
        <f>E41*60</f>
        <v>2994000</v>
      </c>
      <c r="G41" s="423"/>
      <c r="H41" s="424"/>
    </row>
    <row r="42" spans="1:8" x14ac:dyDescent="0.2">
      <c r="A42" s="420"/>
      <c r="B42" s="415"/>
      <c r="C42" s="415"/>
      <c r="D42" s="409" t="s">
        <v>904</v>
      </c>
      <c r="E42" s="410">
        <v>50900</v>
      </c>
      <c r="F42" s="411">
        <f>E42*36</f>
        <v>1832400</v>
      </c>
      <c r="G42" s="423"/>
      <c r="H42" s="424"/>
    </row>
    <row r="43" spans="1:8" x14ac:dyDescent="0.2">
      <c r="A43" s="425"/>
      <c r="B43" s="354"/>
      <c r="C43" s="354"/>
      <c r="D43" s="409" t="s">
        <v>905</v>
      </c>
      <c r="E43" s="410">
        <v>48900</v>
      </c>
      <c r="F43" s="411">
        <f>E43*60</f>
        <v>2934000</v>
      </c>
      <c r="G43" s="423"/>
      <c r="H43" s="424"/>
    </row>
    <row r="44" spans="1:8" x14ac:dyDescent="0.2">
      <c r="A44" s="426" t="s">
        <v>812</v>
      </c>
      <c r="B44" s="384" t="s">
        <v>926</v>
      </c>
      <c r="C44" s="348" t="s">
        <v>927</v>
      </c>
      <c r="D44" s="275" t="s">
        <v>910</v>
      </c>
      <c r="E44" s="410">
        <v>42900</v>
      </c>
      <c r="F44" s="276">
        <f>E44*36</f>
        <v>1544400</v>
      </c>
      <c r="G44" s="423"/>
      <c r="H44" s="424"/>
    </row>
    <row r="45" spans="1:8" x14ac:dyDescent="0.2">
      <c r="A45" s="427"/>
      <c r="B45" s="408"/>
      <c r="C45" s="415"/>
      <c r="D45" s="275" t="s">
        <v>911</v>
      </c>
      <c r="E45" s="410">
        <v>39900</v>
      </c>
      <c r="F45" s="411">
        <f>E45*60</f>
        <v>2394000</v>
      </c>
      <c r="G45" s="423"/>
      <c r="H45" s="424"/>
    </row>
    <row r="46" spans="1:8" x14ac:dyDescent="0.2">
      <c r="A46" s="427"/>
      <c r="B46" s="408"/>
      <c r="C46" s="415"/>
      <c r="D46" s="275" t="s">
        <v>912</v>
      </c>
      <c r="E46" s="410">
        <v>38900</v>
      </c>
      <c r="F46" s="276">
        <f>E46*36</f>
        <v>1400400</v>
      </c>
      <c r="G46" s="423"/>
      <c r="H46" s="424"/>
    </row>
    <row r="47" spans="1:8" x14ac:dyDescent="0.2">
      <c r="A47" s="428"/>
      <c r="B47" s="408"/>
      <c r="C47" s="354"/>
      <c r="D47" s="275" t="s">
        <v>913</v>
      </c>
      <c r="E47" s="410">
        <v>35900</v>
      </c>
      <c r="F47" s="411">
        <f>E47*60</f>
        <v>2154000</v>
      </c>
      <c r="G47" s="423"/>
      <c r="H47" s="424"/>
    </row>
    <row r="48" spans="1:8" x14ac:dyDescent="0.2">
      <c r="A48" s="429" t="s">
        <v>928</v>
      </c>
      <c r="B48" s="354" t="s">
        <v>929</v>
      </c>
      <c r="C48" s="430" t="s">
        <v>930</v>
      </c>
      <c r="D48" s="431" t="s">
        <v>895</v>
      </c>
      <c r="E48" s="432">
        <v>51900</v>
      </c>
      <c r="F48" s="433">
        <f>E48*36</f>
        <v>1868400</v>
      </c>
      <c r="G48" s="423"/>
      <c r="H48" s="424"/>
    </row>
    <row r="49" spans="1:8" x14ac:dyDescent="0.2">
      <c r="A49" s="429"/>
      <c r="B49" s="408"/>
      <c r="C49" s="434"/>
      <c r="D49" s="409" t="s">
        <v>897</v>
      </c>
      <c r="E49" s="410">
        <v>41900</v>
      </c>
      <c r="F49" s="411">
        <f>E49*60</f>
        <v>2514000</v>
      </c>
      <c r="G49" s="423"/>
      <c r="H49" s="424"/>
    </row>
    <row r="50" spans="1:8" x14ac:dyDescent="0.2">
      <c r="A50" s="429"/>
      <c r="B50" s="408" t="s">
        <v>931</v>
      </c>
      <c r="C50" s="435" t="s">
        <v>932</v>
      </c>
      <c r="D50" s="409" t="s">
        <v>895</v>
      </c>
      <c r="E50" s="410">
        <v>49900</v>
      </c>
      <c r="F50" s="411">
        <f>E50*36</f>
        <v>1796400</v>
      </c>
      <c r="G50" s="423"/>
      <c r="H50" s="424"/>
    </row>
    <row r="51" spans="1:8" x14ac:dyDescent="0.2">
      <c r="A51" s="429"/>
      <c r="B51" s="408"/>
      <c r="C51" s="434"/>
      <c r="D51" s="409" t="s">
        <v>897</v>
      </c>
      <c r="E51" s="410">
        <v>39900</v>
      </c>
      <c r="F51" s="411">
        <f>E51*60</f>
        <v>2394000</v>
      </c>
      <c r="G51" s="423"/>
      <c r="H51" s="424"/>
    </row>
    <row r="52" spans="1:8" x14ac:dyDescent="0.2">
      <c r="A52" s="429"/>
      <c r="B52" s="348" t="s">
        <v>933</v>
      </c>
      <c r="C52" s="435" t="s">
        <v>934</v>
      </c>
      <c r="D52" s="275" t="s">
        <v>910</v>
      </c>
      <c r="E52" s="410">
        <v>53900</v>
      </c>
      <c r="F52" s="411">
        <f>E52*36</f>
        <v>1940400</v>
      </c>
      <c r="G52" s="423"/>
      <c r="H52" s="424"/>
    </row>
    <row r="53" spans="1:8" x14ac:dyDescent="0.2">
      <c r="A53" s="429"/>
      <c r="B53" s="415"/>
      <c r="C53" s="430"/>
      <c r="D53" s="275" t="s">
        <v>911</v>
      </c>
      <c r="E53" s="410">
        <v>49900</v>
      </c>
      <c r="F53" s="411">
        <f>E53*60</f>
        <v>2994000</v>
      </c>
      <c r="G53" s="423"/>
      <c r="H53" s="424"/>
    </row>
    <row r="54" spans="1:8" x14ac:dyDescent="0.2">
      <c r="A54" s="429"/>
      <c r="B54" s="415"/>
      <c r="C54" s="430"/>
      <c r="D54" s="431" t="s">
        <v>895</v>
      </c>
      <c r="E54" s="410">
        <v>50900</v>
      </c>
      <c r="F54" s="411">
        <f>E54*36</f>
        <v>1832400</v>
      </c>
      <c r="G54" s="423"/>
      <c r="H54" s="424"/>
    </row>
    <row r="55" spans="1:8" x14ac:dyDescent="0.2">
      <c r="A55" s="429"/>
      <c r="B55" s="354"/>
      <c r="C55" s="434"/>
      <c r="D55" s="409" t="s">
        <v>897</v>
      </c>
      <c r="E55" s="410">
        <v>47900</v>
      </c>
      <c r="F55" s="411">
        <f>E55*60</f>
        <v>2874000</v>
      </c>
      <c r="G55" s="423"/>
      <c r="H55" s="424"/>
    </row>
    <row r="56" spans="1:8" x14ac:dyDescent="0.2">
      <c r="A56" s="429"/>
      <c r="B56" s="348" t="s">
        <v>935</v>
      </c>
      <c r="C56" s="435" t="s">
        <v>936</v>
      </c>
      <c r="D56" s="275" t="s">
        <v>910</v>
      </c>
      <c r="E56" s="410">
        <v>55900</v>
      </c>
      <c r="F56" s="411">
        <f>E56*36</f>
        <v>2012400</v>
      </c>
      <c r="G56" s="423"/>
      <c r="H56" s="424"/>
    </row>
    <row r="57" spans="1:8" x14ac:dyDescent="0.2">
      <c r="A57" s="429"/>
      <c r="B57" s="415"/>
      <c r="C57" s="430"/>
      <c r="D57" s="275" t="s">
        <v>911</v>
      </c>
      <c r="E57" s="410">
        <v>51900</v>
      </c>
      <c r="F57" s="411">
        <f>E57*60</f>
        <v>3114000</v>
      </c>
      <c r="G57" s="423"/>
      <c r="H57" s="424"/>
    </row>
    <row r="58" spans="1:8" x14ac:dyDescent="0.2">
      <c r="A58" s="429"/>
      <c r="B58" s="415"/>
      <c r="C58" s="430"/>
      <c r="D58" s="431" t="s">
        <v>895</v>
      </c>
      <c r="E58" s="410">
        <v>52900</v>
      </c>
      <c r="F58" s="411">
        <f>E58*36</f>
        <v>1904400</v>
      </c>
      <c r="G58" s="423"/>
      <c r="H58" s="424"/>
    </row>
    <row r="59" spans="1:8" x14ac:dyDescent="0.2">
      <c r="A59" s="436"/>
      <c r="B59" s="354"/>
      <c r="C59" s="434"/>
      <c r="D59" s="409" t="s">
        <v>897</v>
      </c>
      <c r="E59" s="410">
        <v>49900</v>
      </c>
      <c r="F59" s="411">
        <f>E59*60</f>
        <v>2994000</v>
      </c>
      <c r="G59" s="423"/>
      <c r="H59" s="424"/>
    </row>
    <row r="60" spans="1:8" x14ac:dyDescent="0.2">
      <c r="A60" s="266" t="s">
        <v>937</v>
      </c>
      <c r="B60" s="437" t="s">
        <v>938</v>
      </c>
      <c r="C60" s="438" t="s">
        <v>939</v>
      </c>
      <c r="D60" s="409" t="s">
        <v>893</v>
      </c>
      <c r="E60" s="410">
        <v>34900</v>
      </c>
      <c r="F60" s="411">
        <f>E60*36</f>
        <v>1256400</v>
      </c>
      <c r="G60" s="423"/>
      <c r="H60" s="424"/>
    </row>
    <row r="61" spans="1:8" x14ac:dyDescent="0.2">
      <c r="A61" s="266"/>
      <c r="B61" s="437"/>
      <c r="C61" s="439"/>
      <c r="D61" s="409" t="s">
        <v>896</v>
      </c>
      <c r="E61" s="410">
        <v>32900</v>
      </c>
      <c r="F61" s="411">
        <f>E61*60</f>
        <v>1974000</v>
      </c>
      <c r="G61" s="440"/>
      <c r="H61" s="441"/>
    </row>
    <row r="62" spans="1:8" x14ac:dyDescent="0.2">
      <c r="A62" s="365"/>
    </row>
    <row r="63" spans="1:8" x14ac:dyDescent="0.2">
      <c r="A63" s="365"/>
    </row>
    <row r="64" spans="1:8" ht="13.5" thickBot="1" x14ac:dyDescent="0.25">
      <c r="A64" s="366"/>
      <c r="B64" s="367"/>
      <c r="C64" s="367"/>
      <c r="D64" s="367"/>
      <c r="E64" s="367"/>
      <c r="F64" s="367"/>
      <c r="G64" s="367"/>
      <c r="H64" s="367"/>
    </row>
  </sheetData>
  <mergeCells count="41">
    <mergeCell ref="B56:B59"/>
    <mergeCell ref="C56:C59"/>
    <mergeCell ref="A60:A61"/>
    <mergeCell ref="B60:B61"/>
    <mergeCell ref="C60:C61"/>
    <mergeCell ref="A44:A47"/>
    <mergeCell ref="B44:B47"/>
    <mergeCell ref="C44:C47"/>
    <mergeCell ref="A48:A59"/>
    <mergeCell ref="B48:B49"/>
    <mergeCell ref="C48:C49"/>
    <mergeCell ref="B50:B51"/>
    <mergeCell ref="C50:C51"/>
    <mergeCell ref="B52:B55"/>
    <mergeCell ref="C52:C55"/>
    <mergeCell ref="B34:B35"/>
    <mergeCell ref="C34:C35"/>
    <mergeCell ref="B36:B37"/>
    <mergeCell ref="C36:C37"/>
    <mergeCell ref="B38:B43"/>
    <mergeCell ref="C38:C43"/>
    <mergeCell ref="C11:C14"/>
    <mergeCell ref="B15:B20"/>
    <mergeCell ref="C15:C20"/>
    <mergeCell ref="A21:A43"/>
    <mergeCell ref="B22:B25"/>
    <mergeCell ref="C22:C25"/>
    <mergeCell ref="B26:B29"/>
    <mergeCell ref="C26:C29"/>
    <mergeCell ref="B30:B33"/>
    <mergeCell ref="C30:C33"/>
    <mergeCell ref="A1:E1"/>
    <mergeCell ref="F1:G1"/>
    <mergeCell ref="G2:H2"/>
    <mergeCell ref="A3:A20"/>
    <mergeCell ref="B3:B6"/>
    <mergeCell ref="C3:C6"/>
    <mergeCell ref="G3:H36"/>
    <mergeCell ref="B7:B10"/>
    <mergeCell ref="C7:C10"/>
    <mergeCell ref="B11:B14"/>
  </mergeCells>
  <phoneticPr fontId="3" type="noConversion"/>
  <pageMargins left="0.7" right="0.7" top="0.75" bottom="0.75" header="0.3" footer="0.3"/>
  <pageSetup paperSize="9" scale="96" orientation="portrait" r:id="rId1"/>
  <rowBreaks count="1" manualBreakCount="1">
    <brk id="59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9</vt:i4>
      </vt:variant>
      <vt:variant>
        <vt:lpstr>이름 지정된 범위</vt:lpstr>
      </vt:variant>
      <vt:variant>
        <vt:i4>4</vt:i4>
      </vt:variant>
    </vt:vector>
  </HeadingPairs>
  <TitlesOfParts>
    <vt:vector size="13" baseType="lpstr">
      <vt:lpstr>코웨이</vt:lpstr>
      <vt:lpstr>청호정수기</vt:lpstr>
      <vt:lpstr>세정기</vt:lpstr>
      <vt:lpstr>연수기타</vt:lpstr>
      <vt:lpstr>청정기</vt:lpstr>
      <vt:lpstr>(특)정수기군</vt:lpstr>
      <vt:lpstr>(특)청정기군</vt:lpstr>
      <vt:lpstr>(특)세정연수제빙</vt:lpstr>
      <vt:lpstr> 렌탈 교육기관 규정 (정수기, 청정기)</vt:lpstr>
      <vt:lpstr>세정기!Print_Area</vt:lpstr>
      <vt:lpstr>연수기타!Print_Area</vt:lpstr>
      <vt:lpstr>청정기!Print_Area</vt:lpstr>
      <vt:lpstr>청호정수기!Print_Area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2025-09-04T07:01:26Z</dcterms:created>
  <dcterms:modified xsi:type="dcterms:W3CDTF">2025-09-04T23:38:23Z</dcterms:modified>
</cp:coreProperties>
</file>